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7531"/>
  <workbookPr codeName="ThisWorkbook"/>
  <mc:AlternateContent xmlns:mc="http://schemas.openxmlformats.org/markup-compatibility/2006">
    <mc:Choice Requires="x15">
      <x15ac:absPath xmlns:x15ac="http://schemas.microsoft.com/office/spreadsheetml/2010/11/ac" url="C:\Users\D2313S\Desktop\"/>
    </mc:Choice>
  </mc:AlternateContent>
  <xr:revisionPtr revIDLastSave="0" documentId="8_{31B01CDC-912F-4780-A9B3-B47C6F48A68F}" xr6:coauthVersionLast="47" xr6:coauthVersionMax="47" xr10:uidLastSave="{00000000-0000-0000-0000-000000000000}"/>
  <bookViews>
    <workbookView xWindow="-28920" yWindow="-120" windowWidth="29040" windowHeight="15840" tabRatio="872" firstSheet="6" activeTab="6"/>
  </bookViews>
  <sheets>
    <sheet name="dSTART" sheetId="208" state="hidden" r:id="rId1"/>
    <sheet name="DATA" sheetId="243" state="hidden" r:id="rId2"/>
    <sheet name="Custom_Data" sheetId="226" state="hidden" r:id="rId3"/>
    <sheet name="cst_DATA" sheetId="267" state="hidden" r:id="rId4"/>
    <sheet name="dOFFICE_name" sheetId="194" state="hidden" r:id="rId5"/>
    <sheet name="dINFOMATION" sheetId="195" state="hidden" r:id="rId6"/>
    <sheet name="保険検査依頼書　4階建て以上" sheetId="277" r:id="rId7"/>
    <sheet name="NoObject" sheetId="207" state="hidden" r:id="rId8"/>
  </sheets>
  <definedNames>
    <definedName name="config_ACCOUNT_NO">DATA!$E$20</definedName>
    <definedName name="config_ACCOUNT_TYPE">DATA!$E$19</definedName>
    <definedName name="config_BANK_BRANCH_NAME">DATA!$E$18</definedName>
    <definedName name="config_BANK_NAME">DATA!$E$17</definedName>
    <definedName name="config_CUSTOM_CODE">DATA!$E$22</definedName>
    <definedName name="config_CUSTOM_TYPE">DATA!$E$21</definedName>
    <definedName name="config_PRESENTER_ADDRESS">DATA!$E$13</definedName>
    <definedName name="config_PRESENTER_CORP">DATA!$E$11</definedName>
    <definedName name="config_PRESENTER_CORPTYPE">DATA!$E$10</definedName>
    <definedName name="config_PRESENTER_DAIHYOSYA">DATA!$E$12</definedName>
    <definedName name="config_PRESENTER_FAX">DATA!$E$15</definedName>
    <definedName name="config_PRESENTER_TEL">DATA!$E$14</definedName>
    <definedName name="cst_config_PRESENTER_ADDRESS">DATA!$G$13</definedName>
    <definedName name="cst_CORP_INFO__base_point">dOFFICE_name!$A$24</definedName>
    <definedName name="cst_CORP_INFO__change_day_erea">dOFFICE_name!$D$25:$D$34</definedName>
    <definedName name="cst_CORP_INFO__list_box_ctrl__Hikiuke">dOFFICE_name!$B$8</definedName>
    <definedName name="cst_CORP_INFO__list_box_ctrl__Issue">dOFFICE_name!$B$9</definedName>
    <definedName name="cst_CORP_INFO__list_box_erea">dOFFICE_name!$H$25:$H$34</definedName>
    <definedName name="cst_PRESENTER_CORP__Hikiuke">dOFFICE_name!$F$8</definedName>
    <definedName name="cst_PRESENTER_CORP__Issue">dOFFICE_name!$F$9</definedName>
    <definedName name="cst_PRESENTER_CORPTYPE__Hikiuke">dOFFICE_name!$E$8</definedName>
    <definedName name="cst_PRESENTER_CORPTYPE__Issue">dOFFICE_name!$E$9</definedName>
    <definedName name="cst_PRESENTER_DAIHYOSYA__Hikiuke">dOFFICE_name!$G$8</definedName>
    <definedName name="cst_PRESENTER_DAIHYOSYA__Issue">dOFFICE_name!$G$9</definedName>
    <definedName name="cst_shinsei_KESSAI_OFFICE_ID__ADDRESS">DATA!$G$45</definedName>
    <definedName name="cst_shinsei_KESSAI_OFFICE_ID__COMPANY_NAME">DATA!$G$42</definedName>
    <definedName name="cst_shinsei_KESSAI_OFFICE_ID__TEL_FAX">DATA!$G$50</definedName>
    <definedName name="cst_shinsei_UKETUKE_NO">DATA!$G$137</definedName>
    <definedName name="cst_shinsei_UKETUKE_NO__chk_KKS">cst_DATA!$G$13</definedName>
    <definedName name="cst_shinsei_UKETUKE_NO__KKS">cst_DATA!$G$12</definedName>
    <definedName name="cst_year10_ACCEPT_DATE">DATA!$G$131</definedName>
    <definedName name="cst_year10_ACCEPT_NO">DATA!$G$128</definedName>
    <definedName name="cst_year10_ACCEPT_NO__KKS">cst_DATA!$G$7</definedName>
    <definedName name="cst_year10_BUILD___address">DATA!$G$150</definedName>
    <definedName name="cst_year10_HOKEN_CORP__text02">DATA!$G$107</definedName>
    <definedName name="cst_year10_HOSYOU_GYOUSYA_NAME">DATA!$G$145</definedName>
    <definedName name="cst_year10_HOSYOU_GYOUSYA_NAME__sama">DATA!$G$146</definedName>
    <definedName name="cst_year10_HOSYOU_TANTOU_NAME">DATA!$G$147</definedName>
    <definedName name="cst_year10_HOSYOU_TANTOU_NAME__sama">DATA!$G$148</definedName>
    <definedName name="cst_year10_JYUTAKU_TOUROKU_NO">DATA!$G$130</definedName>
    <definedName name="cst_year10_KAISU">DATA!$G$155</definedName>
    <definedName name="cst_year10_KAISU_TIJYOU">DATA!$G$153</definedName>
    <definedName name="cst_year10_KAKUNIN_NO">DATA!$G$133</definedName>
    <definedName name="cst_year10_KOUTEI_KAKUNINSHO_TANTOUSHA">cst_DATA!$G$19</definedName>
    <definedName name="cst_year10_OWNER_NAME">DATA!$G$151</definedName>
    <definedName name="data_values">DATA!$D$3:$E$157</definedName>
    <definedName name="loginuser_NAME">DATA!$E$92</definedName>
    <definedName name="my_ip">DATA!$E$90</definedName>
    <definedName name="myoffice_OFFICE_NO">DATA!$E$91</definedName>
    <definedName name="_xlnm.Print_Area" localSheetId="6">'保険検査依頼書　4階建て以上'!$A$1:$AI$73</definedName>
    <definedName name="prule_cells">dINFOMATION!$A$4:$CP$29</definedName>
    <definedName name="prule_printer">dINFOMATION!$N$2</definedName>
    <definedName name="prule_printer_default">dINFOMATION!$N$5</definedName>
    <definedName name="prule_sheetname">dINFOMATION!$B$2</definedName>
    <definedName name="shinsei_HIKIUKE_DATE">DATA!$E$136</definedName>
    <definedName name="shinsei_ISSUE_DATE">DATA!$E$139</definedName>
    <definedName name="shinsei_ISSUE_KOUFU_NAME">DATA!$E$141</definedName>
    <definedName name="shinsei_ISSUE_NO">DATA!$E$140</definedName>
    <definedName name="shinsei_KESSAI_OFFICE_ID__ACCOUNT_NO">DATA!$E$55</definedName>
    <definedName name="shinsei_KESSAI_OFFICE_ID__ACCOUNT_TYPE">DATA!$E$54</definedName>
    <definedName name="shinsei_KESSAI_OFFICE_ID__ADDRESS">DATA!$E$45</definedName>
    <definedName name="shinsei_KESSAI_OFFICE_ID__ADDRESS2">DATA!$E$46</definedName>
    <definedName name="shinsei_KESSAI_OFFICE_ID__BANK_BRANCH_NAME">DATA!$E$53</definedName>
    <definedName name="shinsei_KESSAI_OFFICE_ID__BANK_NAME">DATA!$E$52</definedName>
    <definedName name="shinsei_KESSAI_OFFICE_ID__COMPANY_NAME">DATA!$E$42</definedName>
    <definedName name="shinsei_KESSAI_OFFICE_ID__FAX">DATA!$E$49</definedName>
    <definedName name="shinsei_KESSAI_OFFICE_ID__OFFICE_NAME">DATA!$E$43</definedName>
    <definedName name="shinsei_KESSAI_OFFICE_ID__POST_CODE">DATA!$E$44</definedName>
    <definedName name="shinsei_KESSAI_OFFICE_ID__TEL">DATA!$E$48</definedName>
    <definedName name="shinsei_UKETUKE_NO">DATA!$E$137</definedName>
    <definedName name="year10_ACCEPT_DATE">DATA!$E$131</definedName>
    <definedName name="year10_ACCEPT_DATE__base_dsp">DATA!$G$126</definedName>
    <definedName name="year10_ACCEPT_DATE__base_nengou">DATA!$G$125</definedName>
    <definedName name="year10_ACCEPT_NO">DATA!$E$128</definedName>
    <definedName name="year10_ACCEPT_OFFICE_ID__ACCOUNT_NO">DATA!$E$39</definedName>
    <definedName name="year10_ACCEPT_OFFICE_ID__ACCOUNT_TYPE">DATA!$E$38</definedName>
    <definedName name="year10_ACCEPT_OFFICE_ID__ADDRESS">DATA!$E$29</definedName>
    <definedName name="year10_ACCEPT_OFFICE_ID__ADDRESS2">DATA!$E$30</definedName>
    <definedName name="year10_ACCEPT_OFFICE_ID__BANK_BRANCH_NAME">DATA!$E$37</definedName>
    <definedName name="year10_ACCEPT_OFFICE_ID__BANK_NAME">DATA!$E$36</definedName>
    <definedName name="year10_ACCEPT_OFFICE_ID__COMPANY_NAME">DATA!$E$26</definedName>
    <definedName name="year10_ACCEPT_OFFICE_ID__FAX">DATA!$E$33</definedName>
    <definedName name="year10_ACCEPT_OFFICE_ID__OFFICE_NAME">DATA!$E$27</definedName>
    <definedName name="year10_ACCEPT_OFFICE_ID__POST_CODE">DATA!$E$28</definedName>
    <definedName name="year10_ACCEPT_OFFICE_ID__TEL">DATA!$E$32</definedName>
    <definedName name="year10_BUILD___address">DATA!$E$150</definedName>
    <definedName name="year10_HOKEN_CORP__code">DATA!$E$105</definedName>
    <definedName name="year10_HOKEN_CORP__text01">DATA!$E$106</definedName>
    <definedName name="year10_HOKEN_CORP__text02">DATA!$E$107</definedName>
    <definedName name="year10_HOSYOU_GYOUSYA_NAME">DATA!$E$145</definedName>
    <definedName name="year10_HOSYOU_TANTOU_NAME">DATA!$E$147</definedName>
    <definedName name="year10_JYUTAKU_TOUROKU_NO">DATA!$E$130</definedName>
    <definedName name="year10_KAISU_TIJYOU">DATA!$E$153</definedName>
    <definedName name="year10_KAISU_TIKA">DATA!$E$154</definedName>
    <definedName name="year10_KAKUNIN_NO">DATA!$E$133</definedName>
    <definedName name="year10_KENSA_OFFICE_ID__ACCOUNT_NO">DATA!$E$70</definedName>
    <definedName name="year10_KENSA_OFFICE_ID__ACCOUNT_TYPE">DATA!$E$69</definedName>
    <definedName name="year10_KENSA_OFFICE_ID__ADDRESS">DATA!$E$61</definedName>
    <definedName name="year10_KENSA_OFFICE_ID__ADDRESS2">DATA!$E$62</definedName>
    <definedName name="year10_KENSA_OFFICE_ID__BANK_BRANCH_NAME">DATA!$E$68</definedName>
    <definedName name="year10_KENSA_OFFICE_ID__BANK_NAME">DATA!$E$67</definedName>
    <definedName name="year10_KENSA_OFFICE_ID__COMPANY_NAME">DATA!$E$58</definedName>
    <definedName name="year10_KENSA_OFFICE_ID__FAX">DATA!$E$65</definedName>
    <definedName name="year10_KENSA_OFFICE_ID__OFFICE_NAME">DATA!$E$59</definedName>
    <definedName name="year10_KENSA_OFFICE_ID__POST_CODE">DATA!$E$60</definedName>
    <definedName name="year10_KENSA_OFFICE_ID__TEL">DATA!$E$64</definedName>
    <definedName name="year10_OBJECT_ID">DATA!$E$97</definedName>
    <definedName name="year10_OWNER_NAME">DATA!$E$151</definedName>
    <definedName name="year10_Y10_KIND__code">DATA!$E$100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54" i="243" l="1"/>
  <c r="G153" i="243"/>
  <c r="G155" i="243" s="1"/>
  <c r="A73" i="277"/>
  <c r="V71" i="277"/>
  <c r="A70" i="277"/>
  <c r="F5" i="277"/>
  <c r="U4" i="277"/>
  <c r="F4" i="277"/>
  <c r="U3" i="277"/>
  <c r="F3" i="277"/>
  <c r="G126" i="243"/>
  <c r="G125" i="243"/>
  <c r="G133" i="243"/>
  <c r="G7" i="267"/>
  <c r="G145" i="243"/>
  <c r="G130" i="243"/>
  <c r="G12" i="267"/>
  <c r="G13" i="267"/>
  <c r="G147" i="243"/>
  <c r="G151" i="243"/>
  <c r="H12" i="267"/>
  <c r="H7" i="267"/>
  <c r="G107" i="243"/>
  <c r="G150" i="243"/>
  <c r="G131" i="243"/>
  <c r="G148" i="243"/>
  <c r="G146" i="243"/>
  <c r="G128" i="243"/>
  <c r="G137" i="243"/>
  <c r="D8" i="194"/>
  <c r="C8" i="194" s="1"/>
  <c r="B8" i="194" s="1"/>
  <c r="G13" i="243"/>
  <c r="D9" i="194"/>
  <c r="C9" i="194" s="1"/>
  <c r="B9" i="194" s="1"/>
  <c r="H25" i="194"/>
  <c r="H26" i="194"/>
  <c r="H27" i="194"/>
  <c r="H28" i="194"/>
  <c r="H29" i="194"/>
  <c r="H30" i="194"/>
  <c r="H31" i="194"/>
  <c r="H32" i="194"/>
  <c r="H33" i="194"/>
  <c r="H34" i="194"/>
  <c r="G19" i="267"/>
  <c r="K71" i="277" l="1"/>
  <c r="G8" i="194"/>
  <c r="E8" i="194"/>
  <c r="F8" i="194"/>
  <c r="F9" i="194"/>
  <c r="G9" i="194"/>
  <c r="E9" i="194"/>
</calcChain>
</file>

<file path=xl/sharedStrings.xml><?xml version="1.0" encoding="utf-8"?>
<sst xmlns="http://schemas.openxmlformats.org/spreadsheetml/2006/main" count="815" uniqueCount="602">
  <si>
    <t xml:space="preserve"> - TEXT01(記号)</t>
    <rPh sb="10" eb="12">
      <t>キゴウ</t>
    </rPh>
    <phoneticPr fontId="4"/>
  </si>
  <si>
    <t xml:space="preserve"> - TEXT01(名称)</t>
    <rPh sb="10" eb="12">
      <t>メイショウ</t>
    </rPh>
    <phoneticPr fontId="4"/>
  </si>
  <si>
    <t>CODE</t>
    <phoneticPr fontId="4"/>
  </si>
  <si>
    <t>TEXT101(K | U)</t>
    <phoneticPr fontId="4"/>
  </si>
  <si>
    <t>TEXT02（帳票用）</t>
    <rPh sb="7" eb="9">
      <t>チョウヒョウ</t>
    </rPh>
    <rPh sb="9" eb="10">
      <t>ヨウ</t>
    </rPh>
    <phoneticPr fontId="4"/>
  </si>
  <si>
    <t>保険名（参考）</t>
    <rPh sb="0" eb="2">
      <t>ホケン</t>
    </rPh>
    <rPh sb="2" eb="3">
      <t>メイ</t>
    </rPh>
    <rPh sb="4" eb="6">
      <t>サンコウ</t>
    </rPh>
    <phoneticPr fontId="4"/>
  </si>
  <si>
    <t>01</t>
    <phoneticPr fontId="4"/>
  </si>
  <si>
    <t>ま | 機</t>
    <rPh sb="4" eb="5">
      <t>キ</t>
    </rPh>
    <phoneticPr fontId="4"/>
  </si>
  <si>
    <t>02</t>
    <phoneticPr fontId="4"/>
  </si>
  <si>
    <t>あ | あ</t>
    <phoneticPr fontId="4"/>
  </si>
  <si>
    <t>04</t>
    <phoneticPr fontId="4"/>
  </si>
  <si>
    <t>Ｊ | Ｊ</t>
    <phoneticPr fontId="4"/>
  </si>
  <si>
    <t>05</t>
    <phoneticPr fontId="4"/>
  </si>
  <si>
    <t xml:space="preserve">ジ | </t>
    <phoneticPr fontId="4"/>
  </si>
  <si>
    <t xml:space="preserve">た | </t>
    <phoneticPr fontId="4"/>
  </si>
  <si>
    <t xml:space="preserve"> - CODE</t>
    <phoneticPr fontId="4"/>
  </si>
  <si>
    <t>cst_year10_HOKEN_CORP__text02</t>
    <phoneticPr fontId="4"/>
  </si>
  <si>
    <t>株式会社 日本住宅保証検査機構</t>
    <rPh sb="0" eb="4">
      <t>カブシキガイシャ</t>
    </rPh>
    <rPh sb="5" eb="7">
      <t>ニホン</t>
    </rPh>
    <rPh sb="7" eb="9">
      <t>ジュウタク</t>
    </rPh>
    <rPh sb="9" eb="11">
      <t>ホショウ</t>
    </rPh>
    <rPh sb="11" eb="13">
      <t>ケンサ</t>
    </rPh>
    <rPh sb="13" eb="15">
      <t>キコウ</t>
    </rPh>
    <phoneticPr fontId="4"/>
  </si>
  <si>
    <t>財団法人 住宅保証機構</t>
    <rPh sb="0" eb="2">
      <t>ザイダン</t>
    </rPh>
    <rPh sb="2" eb="4">
      <t>ホウジン</t>
    </rPh>
    <rPh sb="5" eb="7">
      <t>ジュウタク</t>
    </rPh>
    <rPh sb="7" eb="9">
      <t>ホショウ</t>
    </rPh>
    <rPh sb="9" eb="11">
      <t>キコウ</t>
    </rPh>
    <phoneticPr fontId="4"/>
  </si>
  <si>
    <t>株式会社 住宅あんしん保証</t>
    <rPh sb="0" eb="4">
      <t>カブシキガイシャ</t>
    </rPh>
    <rPh sb="5" eb="7">
      <t>ジュウタク</t>
    </rPh>
    <rPh sb="11" eb="13">
      <t>ホショウ</t>
    </rPh>
    <phoneticPr fontId="4"/>
  </si>
  <si>
    <t>ハウスプラス住宅保証 株式会社</t>
    <rPh sb="6" eb="8">
      <t>ジュウタク</t>
    </rPh>
    <rPh sb="8" eb="10">
      <t>ホショウ</t>
    </rPh>
    <rPh sb="11" eb="15">
      <t>カブシキガイシャ</t>
    </rPh>
    <phoneticPr fontId="4"/>
  </si>
  <si>
    <t>03</t>
    <phoneticPr fontId="4"/>
  </si>
  <si>
    <t>株式会社 ハウスジーメン</t>
    <rPh sb="0" eb="4">
      <t>カブシキガイシャ</t>
    </rPh>
    <phoneticPr fontId="4"/>
  </si>
  <si>
    <t>たてもの 株式会社</t>
    <rPh sb="5" eb="9">
      <t>カブシキガイシャ</t>
    </rPh>
    <phoneticPr fontId="4"/>
  </si>
  <si>
    <t>06</t>
    <phoneticPr fontId="4"/>
  </si>
  <si>
    <t>まもりすまい保険</t>
    <rPh sb="6" eb="8">
      <t>ホケン</t>
    </rPh>
    <phoneticPr fontId="4"/>
  </si>
  <si>
    <t>あんしん住宅瑕疵保険</t>
    <rPh sb="4" eb="6">
      <t>ジュウタク</t>
    </rPh>
    <rPh sb="6" eb="8">
      <t>カシ</t>
    </rPh>
    <rPh sb="8" eb="10">
      <t>ホケン</t>
    </rPh>
    <phoneticPr fontId="4"/>
  </si>
  <si>
    <t>ハウスプラスすまい保険</t>
    <rPh sb="9" eb="11">
      <t>ホケン</t>
    </rPh>
    <phoneticPr fontId="4"/>
  </si>
  <si>
    <t>JIOわが家の保険</t>
    <rPh sb="5" eb="6">
      <t>ヤ</t>
    </rPh>
    <rPh sb="7" eb="9">
      <t>ホケン</t>
    </rPh>
    <phoneticPr fontId="4"/>
  </si>
  <si>
    <t>NAIS(ナイス)たてもの保険</t>
    <rPh sb="13" eb="15">
      <t>ホケン</t>
    </rPh>
    <phoneticPr fontId="4"/>
  </si>
  <si>
    <t>保険法人情報の登録</t>
    <rPh sb="0" eb="2">
      <t>ホケン</t>
    </rPh>
    <rPh sb="2" eb="4">
      <t>ホウジン</t>
    </rPh>
    <rPh sb="4" eb="6">
      <t>ジョウホウ</t>
    </rPh>
    <rPh sb="7" eb="9">
      <t>トウロク</t>
    </rPh>
    <phoneticPr fontId="4"/>
  </si>
  <si>
    <t>日付</t>
    <rPh sb="0" eb="2">
      <t>ヒヅケ</t>
    </rPh>
    <phoneticPr fontId="4"/>
  </si>
  <si>
    <t>分類</t>
    <rPh sb="0" eb="2">
      <t>ブンルイ</t>
    </rPh>
    <phoneticPr fontId="4"/>
  </si>
  <si>
    <t>株式会社愛知建築確認検査サービス</t>
  </si>
  <si>
    <t>代表取締役　畑中　圭助</t>
  </si>
  <si>
    <t>代表取締役　畑中圭助</t>
  </si>
  <si>
    <t>ＦＡＸ番号</t>
    <phoneticPr fontId="4"/>
  </si>
  <si>
    <t>会社情報変更日範囲</t>
    <rPh sb="0" eb="2">
      <t>カイシャ</t>
    </rPh>
    <rPh sb="2" eb="4">
      <t>ジョウホウ</t>
    </rPh>
    <rPh sb="4" eb="6">
      <t>ヘンコウ</t>
    </rPh>
    <rPh sb="6" eb="7">
      <t>ビ</t>
    </rPh>
    <rPh sb="7" eb="9">
      <t>ハンイ</t>
    </rPh>
    <phoneticPr fontId="4"/>
  </si>
  <si>
    <t>リストボックス用表示領域</t>
    <rPh sb="7" eb="8">
      <t>ヨウ</t>
    </rPh>
    <rPh sb="8" eb="10">
      <t>ヒョウジ</t>
    </rPh>
    <rPh sb="10" eb="12">
      <t>リョウイキ</t>
    </rPh>
    <phoneticPr fontId="4"/>
  </si>
  <si>
    <t>cst_CORP_INFO__list_box_erea</t>
    <phoneticPr fontId="4"/>
  </si>
  <si>
    <t>情報取得用基点</t>
    <rPh sb="0" eb="2">
      <t>ジョウホウ</t>
    </rPh>
    <rPh sb="2" eb="4">
      <t>シュトク</t>
    </rPh>
    <rPh sb="4" eb="5">
      <t>ヨウ</t>
    </rPh>
    <rPh sb="5" eb="7">
      <t>キテン</t>
    </rPh>
    <phoneticPr fontId="4"/>
  </si>
  <si>
    <t>cst_CORP_INFO__base_point</t>
    <phoneticPr fontId="4"/>
  </si>
  <si>
    <t>リストボックス用リンク先</t>
    <rPh sb="7" eb="8">
      <t>ヨウ</t>
    </rPh>
    <rPh sb="11" eb="12">
      <t>サキ</t>
    </rPh>
    <phoneticPr fontId="4"/>
  </si>
  <si>
    <t>cst_CORP_INFO__list_box_ctrl__</t>
    <phoneticPr fontId="4"/>
  </si>
  <si>
    <t>cst_PRESENTER_CORPTYPE__</t>
    <phoneticPr fontId="4"/>
  </si>
  <si>
    <t>cst_PRESENTER_CORP__</t>
    <phoneticPr fontId="4"/>
  </si>
  <si>
    <t>cst_PRESENTER_DAIHYOSYA__</t>
    <phoneticPr fontId="4"/>
  </si>
  <si>
    <t>会社情報 履歴</t>
    <rPh sb="0" eb="2">
      <t>カイシャ</t>
    </rPh>
    <rPh sb="2" eb="4">
      <t>ジョウホウ</t>
    </rPh>
    <rPh sb="5" eb="7">
      <t>リレキ</t>
    </rPh>
    <phoneticPr fontId="4"/>
  </si>
  <si>
    <t>開始日</t>
    <rPh sb="0" eb="3">
      <t>カイシビ</t>
    </rPh>
    <phoneticPr fontId="4"/>
  </si>
  <si>
    <t>表記名</t>
    <rPh sb="0" eb="2">
      <t>ヒョウキ</t>
    </rPh>
    <rPh sb="2" eb="3">
      <t>メイ</t>
    </rPh>
    <phoneticPr fontId="4"/>
  </si>
  <si>
    <t>基準日</t>
    <rPh sb="0" eb="3">
      <t>キジュンビ</t>
    </rPh>
    <phoneticPr fontId="4"/>
  </si>
  <si>
    <t>指定確認検査機関</t>
    <phoneticPr fontId="4"/>
  </si>
  <si>
    <t>印</t>
    <rPh sb="0" eb="1">
      <t>イン</t>
    </rPh>
    <phoneticPr fontId="4"/>
  </si>
  <si>
    <t>**prule_ken_28</t>
    <phoneticPr fontId="4"/>
  </si>
  <si>
    <t>**prule_ken_29</t>
    <phoneticPr fontId="4"/>
  </si>
  <si>
    <t>**prule_ken_30</t>
    <phoneticPr fontId="4"/>
  </si>
  <si>
    <t>**prule_ken_31</t>
    <phoneticPr fontId="4"/>
  </si>
  <si>
    <t>**prule_ken_32</t>
    <phoneticPr fontId="4"/>
  </si>
  <si>
    <t>**prule_ken_33</t>
    <phoneticPr fontId="4"/>
  </si>
  <si>
    <t>**prule_ken_34</t>
    <phoneticPr fontId="4"/>
  </si>
  <si>
    <t>**prule_ken_35</t>
    <phoneticPr fontId="4"/>
  </si>
  <si>
    <t>**prule_ken_36</t>
    <phoneticPr fontId="4"/>
  </si>
  <si>
    <t>**prule_ken_37</t>
    <phoneticPr fontId="4"/>
  </si>
  <si>
    <t>■ オプションシート</t>
    <phoneticPr fontId="4"/>
  </si>
  <si>
    <t>■ システムシート</t>
    <phoneticPr fontId="4"/>
  </si>
  <si>
    <t>会社名、代表者名変更時の帳票発行者決定シート</t>
    <rPh sb="0" eb="3">
      <t>カイシャメイ</t>
    </rPh>
    <rPh sb="4" eb="7">
      <t>ダイヒョウシャ</t>
    </rPh>
    <rPh sb="7" eb="8">
      <t>メイ</t>
    </rPh>
    <rPh sb="8" eb="10">
      <t>ヘンコウ</t>
    </rPh>
    <rPh sb="10" eb="11">
      <t>ジ</t>
    </rPh>
    <rPh sb="12" eb="14">
      <t>チョウヒョウ</t>
    </rPh>
    <rPh sb="14" eb="17">
      <t>ハッコウシャ</t>
    </rPh>
    <rPh sb="17" eb="19">
      <t>ケッテイ</t>
    </rPh>
    <phoneticPr fontId="4"/>
  </si>
  <si>
    <t>システム：帳票出力データ</t>
    <rPh sb="5" eb="7">
      <t>チョウヒョウ</t>
    </rPh>
    <rPh sb="7" eb="9">
      <t>シュツリョク</t>
    </rPh>
    <phoneticPr fontId="4"/>
  </si>
  <si>
    <t>システム：帳票出力制御シート</t>
    <rPh sb="5" eb="7">
      <t>チョウヒョウ</t>
    </rPh>
    <rPh sb="7" eb="9">
      <t>シュツリョク</t>
    </rPh>
    <rPh sb="9" eb="11">
      <t>セイギョ</t>
    </rPh>
    <phoneticPr fontId="4"/>
  </si>
  <si>
    <t xml:space="preserve"> 建築場所  (都道府県CODE：)</t>
    <rPh sb="1" eb="3">
      <t>ケンチク</t>
    </rPh>
    <rPh sb="3" eb="5">
      <t>バショ</t>
    </rPh>
    <rPh sb="8" eb="12">
      <t>トドウフケン</t>
    </rPh>
    <phoneticPr fontId="4"/>
  </si>
  <si>
    <t>№</t>
    <phoneticPr fontId="4"/>
  </si>
  <si>
    <t>Sheet名</t>
    <rPh sb="5" eb="6">
      <t>メイ</t>
    </rPh>
    <phoneticPr fontId="4"/>
  </si>
  <si>
    <t>User</t>
    <phoneticPr fontId="4"/>
  </si>
  <si>
    <t>非使用</t>
    <rPh sb="0" eb="1">
      <t>アラ</t>
    </rPh>
    <rPh sb="1" eb="3">
      <t>シヨウ</t>
    </rPh>
    <phoneticPr fontId="4"/>
  </si>
  <si>
    <t>非表示</t>
    <rPh sb="0" eb="3">
      <t>ヒヒョウジ</t>
    </rPh>
    <phoneticPr fontId="4"/>
  </si>
  <si>
    <t>条件</t>
    <phoneticPr fontId="4"/>
  </si>
  <si>
    <t>特記事項（出力条件等）</t>
    <rPh sb="0" eb="2">
      <t>トッキ</t>
    </rPh>
    <rPh sb="2" eb="4">
      <t>ジコウ</t>
    </rPh>
    <rPh sb="9" eb="10">
      <t>ナド</t>
    </rPh>
    <phoneticPr fontId="4"/>
  </si>
  <si>
    <t>A4薄紙</t>
    <rPh sb="2" eb="4">
      <t>ウスガミ</t>
    </rPh>
    <phoneticPr fontId="4"/>
  </si>
  <si>
    <t>A4厚紙</t>
    <rPh sb="2" eb="4">
      <t>アツガミ</t>
    </rPh>
    <phoneticPr fontId="4"/>
  </si>
  <si>
    <t>区別</t>
    <rPh sb="0" eb="2">
      <t>クベツ</t>
    </rPh>
    <phoneticPr fontId="4"/>
  </si>
  <si>
    <t>**prule_ken_27</t>
    <phoneticPr fontId="4"/>
  </si>
  <si>
    <t>■ 概要データ － 共通</t>
    <rPh sb="2" eb="4">
      <t>ガイヨウ</t>
    </rPh>
    <rPh sb="10" eb="12">
      <t>キョウツウ</t>
    </rPh>
    <phoneticPr fontId="4"/>
  </si>
  <si>
    <t>住所</t>
    <phoneticPr fontId="4"/>
  </si>
  <si>
    <t>◇ 大規模用</t>
    <rPh sb="2" eb="5">
      <t>ダイキボ</t>
    </rPh>
    <rPh sb="5" eb="6">
      <t>ヨウ</t>
    </rPh>
    <phoneticPr fontId="4"/>
  </si>
  <si>
    <t>※処理日時点での帳票発行者名にする為の処理</t>
    <rPh sb="1" eb="3">
      <t>ショリ</t>
    </rPh>
    <rPh sb="3" eb="4">
      <t>ビ</t>
    </rPh>
    <rPh sb="4" eb="6">
      <t>ジテン</t>
    </rPh>
    <rPh sb="8" eb="10">
      <t>チョウヒョウ</t>
    </rPh>
    <rPh sb="10" eb="13">
      <t>ハッコウシャ</t>
    </rPh>
    <rPh sb="13" eb="14">
      <t>メイ</t>
    </rPh>
    <rPh sb="17" eb="18">
      <t>タメ</t>
    </rPh>
    <rPh sb="19" eb="21">
      <t>ショリ</t>
    </rPh>
    <phoneticPr fontId="4"/>
  </si>
  <si>
    <t>各帳票に交付者を記載する所が無く、帳票発行者名の記載しかないため</t>
    <rPh sb="0" eb="1">
      <t>カク</t>
    </rPh>
    <rPh sb="1" eb="3">
      <t>チョウヒョウ</t>
    </rPh>
    <rPh sb="4" eb="6">
      <t>コウフ</t>
    </rPh>
    <rPh sb="6" eb="7">
      <t>シャ</t>
    </rPh>
    <rPh sb="8" eb="10">
      <t>キサイ</t>
    </rPh>
    <rPh sb="12" eb="13">
      <t>トコロ</t>
    </rPh>
    <rPh sb="14" eb="15">
      <t>ナ</t>
    </rPh>
    <rPh sb="17" eb="19">
      <t>チョウヒョウ</t>
    </rPh>
    <rPh sb="19" eb="22">
      <t>ハッコウシャ</t>
    </rPh>
    <rPh sb="22" eb="23">
      <t>メイ</t>
    </rPh>
    <rPh sb="24" eb="26">
      <t>キサイ</t>
    </rPh>
    <phoneticPr fontId="4"/>
  </si>
  <si>
    <t>帳票情報</t>
    <rPh sb="0" eb="2">
      <t>チョウヒョウ</t>
    </rPh>
    <rPh sb="2" eb="4">
      <t>ジョウホウ</t>
    </rPh>
    <phoneticPr fontId="4"/>
  </si>
  <si>
    <t>採用情報</t>
    <rPh sb="0" eb="2">
      <t>サイヨウ</t>
    </rPh>
    <rPh sb="2" eb="4">
      <t>ジョウホウ</t>
    </rPh>
    <phoneticPr fontId="4"/>
  </si>
  <si>
    <t>帳票名</t>
    <rPh sb="0" eb="2">
      <t>チョウヒョウ</t>
    </rPh>
    <rPh sb="2" eb="3">
      <t>メイ</t>
    </rPh>
    <phoneticPr fontId="4"/>
  </si>
  <si>
    <t>Ctrl</t>
    <phoneticPr fontId="4"/>
  </si>
  <si>
    <t>会社タイプ</t>
    <rPh sb="0" eb="2">
      <t>カイシャ</t>
    </rPh>
    <phoneticPr fontId="4"/>
  </si>
  <si>
    <t>&amp;"　　　　印"</t>
    <phoneticPr fontId="4"/>
  </si>
  <si>
    <t>CTRL</t>
    <phoneticPr fontId="4"/>
  </si>
  <si>
    <t>cst_CORP_INFO__list_box_ctrl__Hikiuke</t>
    <phoneticPr fontId="4"/>
  </si>
  <si>
    <t>cst_PRESENTER_CORPTYPE__Hikiuke</t>
    <phoneticPr fontId="4"/>
  </si>
  <si>
    <t>cst_PRESENTER_CORP__Hikiuke</t>
    <phoneticPr fontId="4"/>
  </si>
  <si>
    <t>cst_PRESENTER_DAIHYOSYA__Hikiuke</t>
    <phoneticPr fontId="4"/>
  </si>
  <si>
    <t>dOFFICE_name</t>
  </si>
  <si>
    <t>Output_Data</t>
  </si>
  <si>
    <t>dINFOMATION</t>
  </si>
  <si>
    <t>入力エラー</t>
  </si>
  <si>
    <t>出力条件</t>
    <rPh sb="0" eb="2">
      <t>シュツリョク</t>
    </rPh>
    <rPh sb="2" eb="4">
      <t>ジョウケン</t>
    </rPh>
    <phoneticPr fontId="4"/>
  </si>
  <si>
    <t>プリンタ</t>
    <phoneticPr fontId="4"/>
  </si>
  <si>
    <t>→条件</t>
    <phoneticPr fontId="4"/>
  </si>
  <si>
    <t>データ</t>
    <phoneticPr fontId="4"/>
  </si>
  <si>
    <t>Customデータ</t>
    <phoneticPr fontId="4"/>
  </si>
  <si>
    <t>シート名と帳票の対応表シート
押下ボタン、及び条件による帳票の出力を制御
押下ボタンはＯＲ、条件はＡＮＤになっている為、
複数の条件がある場合は同じシート名の行を作る必要がある。</t>
    <rPh sb="3" eb="4">
      <t>メイ</t>
    </rPh>
    <rPh sb="5" eb="7">
      <t>チョウヒョウ</t>
    </rPh>
    <rPh sb="8" eb="10">
      <t>タイオウ</t>
    </rPh>
    <rPh sb="10" eb="11">
      <t>ヒョウ</t>
    </rPh>
    <rPh sb="15" eb="17">
      <t>オウカ</t>
    </rPh>
    <rPh sb="21" eb="22">
      <t>オヨ</t>
    </rPh>
    <rPh sb="28" eb="30">
      <t>チョウヒョウ</t>
    </rPh>
    <rPh sb="31" eb="33">
      <t>シュツリョク</t>
    </rPh>
    <rPh sb="34" eb="36">
      <t>セイギョ</t>
    </rPh>
    <rPh sb="37" eb="39">
      <t>オウカ</t>
    </rPh>
    <rPh sb="46" eb="48">
      <t>ジョウケン</t>
    </rPh>
    <rPh sb="58" eb="59">
      <t>タメ</t>
    </rPh>
    <rPh sb="61" eb="63">
      <t>フクスウ</t>
    </rPh>
    <rPh sb="64" eb="66">
      <t>ジョウケン</t>
    </rPh>
    <rPh sb="69" eb="71">
      <t>バアイ</t>
    </rPh>
    <rPh sb="72" eb="73">
      <t>オナ</t>
    </rPh>
    <rPh sb="77" eb="78">
      <t>メイ</t>
    </rPh>
    <rPh sb="79" eb="80">
      <t>ギョウ</t>
    </rPh>
    <rPh sb="81" eb="82">
      <t>ツク</t>
    </rPh>
    <rPh sb="83" eb="85">
      <t>ヒツヨウ</t>
    </rPh>
    <phoneticPr fontId="4"/>
  </si>
  <si>
    <t>入力エラーチェック</t>
    <rPh sb="0" eb="2">
      <t>ニュウリョク</t>
    </rPh>
    <phoneticPr fontId="4"/>
  </si>
  <si>
    <t>郵便番号</t>
  </si>
  <si>
    <t>住所</t>
  </si>
  <si>
    <t>電話番号</t>
  </si>
  <si>
    <t>富山県</t>
    <phoneticPr fontId="4"/>
  </si>
  <si>
    <t>石川県</t>
    <phoneticPr fontId="4"/>
  </si>
  <si>
    <t>福井県</t>
    <phoneticPr fontId="4"/>
  </si>
  <si>
    <t>山梨県</t>
    <phoneticPr fontId="4"/>
  </si>
  <si>
    <t>長野県</t>
    <phoneticPr fontId="4"/>
  </si>
  <si>
    <t>岐阜県</t>
    <phoneticPr fontId="4"/>
  </si>
  <si>
    <t>静岡県</t>
    <phoneticPr fontId="4"/>
  </si>
  <si>
    <t>愛知県</t>
    <phoneticPr fontId="4"/>
  </si>
  <si>
    <t>三重県</t>
    <phoneticPr fontId="4"/>
  </si>
  <si>
    <t>滋賀県</t>
    <phoneticPr fontId="4"/>
  </si>
  <si>
    <t>京都府</t>
    <phoneticPr fontId="4"/>
  </si>
  <si>
    <t>大阪府</t>
    <phoneticPr fontId="4"/>
  </si>
  <si>
    <t>兵庫県</t>
    <phoneticPr fontId="4"/>
  </si>
  <si>
    <t>奈良県</t>
    <phoneticPr fontId="4"/>
  </si>
  <si>
    <t>和歌山県</t>
    <phoneticPr fontId="4"/>
  </si>
  <si>
    <t>鳥取県</t>
    <phoneticPr fontId="4"/>
  </si>
  <si>
    <t>島根県</t>
    <phoneticPr fontId="4"/>
  </si>
  <si>
    <t>岡山県</t>
    <phoneticPr fontId="4"/>
  </si>
  <si>
    <t>広島県</t>
    <phoneticPr fontId="4"/>
  </si>
  <si>
    <t>山口県</t>
    <phoneticPr fontId="4"/>
  </si>
  <si>
    <t>徳島県</t>
    <phoneticPr fontId="4"/>
  </si>
  <si>
    <t>香川県</t>
    <phoneticPr fontId="4"/>
  </si>
  <si>
    <t>愛媛県</t>
    <phoneticPr fontId="4"/>
  </si>
  <si>
    <t>高知県</t>
    <phoneticPr fontId="4"/>
  </si>
  <si>
    <t>福岡県</t>
    <phoneticPr fontId="4"/>
  </si>
  <si>
    <t>佐賀県</t>
    <phoneticPr fontId="4"/>
  </si>
  <si>
    <t>長崎県</t>
    <phoneticPr fontId="4"/>
  </si>
  <si>
    <t>熊本県</t>
    <phoneticPr fontId="4"/>
  </si>
  <si>
    <t>大分県</t>
    <phoneticPr fontId="4"/>
  </si>
  <si>
    <t>鹿児島県</t>
    <phoneticPr fontId="4"/>
  </si>
  <si>
    <t>宮崎県</t>
    <phoneticPr fontId="4"/>
  </si>
  <si>
    <t>沖縄県</t>
    <phoneticPr fontId="4"/>
  </si>
  <si>
    <t xml:space="preserve"> </t>
    <phoneticPr fontId="4"/>
  </si>
  <si>
    <t>**prule_office_1c</t>
    <phoneticPr fontId="4"/>
  </si>
  <si>
    <t>**prule_office_2c</t>
    <phoneticPr fontId="4"/>
  </si>
  <si>
    <t>**prule_office_3c</t>
    <phoneticPr fontId="4"/>
  </si>
  <si>
    <t>**prule_office_1s</t>
    <phoneticPr fontId="4"/>
  </si>
  <si>
    <t>**prule_office_3s</t>
    <phoneticPr fontId="4"/>
  </si>
  <si>
    <t>**prule_office_2s</t>
    <phoneticPr fontId="4"/>
  </si>
  <si>
    <t>**prule_office_2t</t>
    <phoneticPr fontId="4"/>
  </si>
  <si>
    <t>**prule_office_3t</t>
    <phoneticPr fontId="4"/>
  </si>
  <si>
    <t>**prule_ken_01</t>
    <phoneticPr fontId="4"/>
  </si>
  <si>
    <t>**prule_ken_02</t>
    <phoneticPr fontId="4"/>
  </si>
  <si>
    <t>**prule_ken_03</t>
    <phoneticPr fontId="4"/>
  </si>
  <si>
    <t>**prule_ken_04</t>
    <phoneticPr fontId="4"/>
  </si>
  <si>
    <t>**prule_ken_05</t>
    <phoneticPr fontId="4"/>
  </si>
  <si>
    <t>**prule_ken_06</t>
    <phoneticPr fontId="4"/>
  </si>
  <si>
    <t>**prule_ken_07</t>
    <phoneticPr fontId="4"/>
  </si>
  <si>
    <t>**prule_ken_08</t>
    <phoneticPr fontId="4"/>
  </si>
  <si>
    <t>**prule_ken_09</t>
    <phoneticPr fontId="4"/>
  </si>
  <si>
    <t>**prule_ken_10</t>
    <phoneticPr fontId="4"/>
  </si>
  <si>
    <t>**prule_ken_11</t>
    <phoneticPr fontId="4"/>
  </si>
  <si>
    <t>**prule_ken_12</t>
    <phoneticPr fontId="4"/>
  </si>
  <si>
    <t>**prule_ken_13</t>
    <phoneticPr fontId="4"/>
  </si>
  <si>
    <t>**prule_ken_14</t>
    <phoneticPr fontId="4"/>
  </si>
  <si>
    <t>**prule_ken_15</t>
    <phoneticPr fontId="4"/>
  </si>
  <si>
    <t>**prule_ken_16</t>
    <phoneticPr fontId="4"/>
  </si>
  <si>
    <t>**prule_ken_17</t>
    <phoneticPr fontId="4"/>
  </si>
  <si>
    <t>**prule_ken_18</t>
    <phoneticPr fontId="4"/>
  </si>
  <si>
    <t>**prule_ken_19</t>
    <phoneticPr fontId="4"/>
  </si>
  <si>
    <t>**prule_ken_20</t>
    <phoneticPr fontId="4"/>
  </si>
  <si>
    <t>**prule_ken_21</t>
    <phoneticPr fontId="4"/>
  </si>
  <si>
    <t>**prule_ken_22</t>
    <phoneticPr fontId="4"/>
  </si>
  <si>
    <t>**prule_ken_23</t>
    <phoneticPr fontId="4"/>
  </si>
  <si>
    <t>**prule_ken_24</t>
    <phoneticPr fontId="4"/>
  </si>
  <si>
    <t>**prule_ken_25</t>
    <phoneticPr fontId="4"/>
  </si>
  <si>
    <t>**prule_ken_26</t>
    <phoneticPr fontId="4"/>
  </si>
  <si>
    <t>■ ログイン情報</t>
    <rPh sb="6" eb="8">
      <t>ジョウホウ</t>
    </rPh>
    <phoneticPr fontId="4"/>
  </si>
  <si>
    <t>■ システム情報</t>
    <rPh sb="6" eb="8">
      <t>ジョウホウ</t>
    </rPh>
    <phoneticPr fontId="4"/>
  </si>
  <si>
    <t>株式会社  確 認 サ ー ビ ス</t>
    <phoneticPr fontId="4"/>
  </si>
  <si>
    <t>代表取締役   仲　島　　聰</t>
    <phoneticPr fontId="4"/>
  </si>
  <si>
    <t>KKS - Mode</t>
    <phoneticPr fontId="4"/>
  </si>
  <si>
    <t>ＦＡＸ番号</t>
    <phoneticPr fontId="4"/>
  </si>
  <si>
    <t>基点</t>
    <rPh sb="0" eb="2">
      <t>キテン</t>
    </rPh>
    <phoneticPr fontId="4"/>
  </si>
  <si>
    <t>代表者名</t>
    <rPh sb="0" eb="3">
      <t>ダイヒョウシャ</t>
    </rPh>
    <rPh sb="3" eb="4">
      <t>メイ</t>
    </rPh>
    <phoneticPr fontId="4"/>
  </si>
  <si>
    <t>txt</t>
    <phoneticPr fontId="4"/>
  </si>
  <si>
    <t>機関モード</t>
    <rPh sb="0" eb="2">
      <t>キカン</t>
    </rPh>
    <phoneticPr fontId="4"/>
  </si>
  <si>
    <t>機関管理コード</t>
    <rPh sb="0" eb="2">
      <t>キカン</t>
    </rPh>
    <rPh sb="2" eb="4">
      <t>カンリ</t>
    </rPh>
    <phoneticPr fontId="4"/>
  </si>
  <si>
    <t>会社名</t>
    <phoneticPr fontId="4"/>
  </si>
  <si>
    <t>郵便番号</t>
    <phoneticPr fontId="4"/>
  </si>
  <si>
    <t>住所</t>
    <phoneticPr fontId="4"/>
  </si>
  <si>
    <t>住所２</t>
    <rPh sb="0" eb="2">
      <t>ジュウショ</t>
    </rPh>
    <phoneticPr fontId="4"/>
  </si>
  <si>
    <t>住所１と住所２を連結させて表示。</t>
    <rPh sb="0" eb="2">
      <t>ジュウショ</t>
    </rPh>
    <rPh sb="4" eb="6">
      <t>ジュウショ</t>
    </rPh>
    <rPh sb="8" eb="10">
      <t>レンケツ</t>
    </rPh>
    <rPh sb="13" eb="15">
      <t>ヒョウジ</t>
    </rPh>
    <phoneticPr fontId="4"/>
  </si>
  <si>
    <t>電話番号</t>
    <phoneticPr fontId="4"/>
  </si>
  <si>
    <t>種別</t>
    <rPh sb="0" eb="2">
      <t>シュベツ</t>
    </rPh>
    <phoneticPr fontId="4"/>
  </si>
  <si>
    <t>共通処理 データ関数処理シート（機関専用処理）</t>
    <rPh sb="0" eb="2">
      <t>キョウツウ</t>
    </rPh>
    <rPh sb="2" eb="4">
      <t>ショリ</t>
    </rPh>
    <rPh sb="8" eb="10">
      <t>カンスウ</t>
    </rPh>
    <rPh sb="10" eb="12">
      <t>ショリ</t>
    </rPh>
    <rPh sb="16" eb="18">
      <t>キカン</t>
    </rPh>
    <rPh sb="18" eb="20">
      <t>センヨウ</t>
    </rPh>
    <rPh sb="20" eb="22">
      <t>ショリ</t>
    </rPh>
    <phoneticPr fontId="4"/>
  </si>
  <si>
    <t>本社</t>
    <rPh sb="0" eb="2">
      <t>ホンシャ</t>
    </rPh>
    <phoneticPr fontId="4"/>
  </si>
  <si>
    <t>北海道</t>
    <phoneticPr fontId="4"/>
  </si>
  <si>
    <t>青森県</t>
    <phoneticPr fontId="4"/>
  </si>
  <si>
    <t>岩手県</t>
    <phoneticPr fontId="4"/>
  </si>
  <si>
    <t>宮城県</t>
    <phoneticPr fontId="4"/>
  </si>
  <si>
    <t>秋田県</t>
    <phoneticPr fontId="4"/>
  </si>
  <si>
    <t>**prule_ken_38</t>
    <phoneticPr fontId="4"/>
  </si>
  <si>
    <t>**prule_ken_39</t>
    <phoneticPr fontId="4"/>
  </si>
  <si>
    <t>**prule_ken_40</t>
    <phoneticPr fontId="4"/>
  </si>
  <si>
    <t>**prule_ken_41</t>
    <phoneticPr fontId="4"/>
  </si>
  <si>
    <t>**prule_ken_42</t>
    <phoneticPr fontId="4"/>
  </si>
  <si>
    <t>**prule_ken_43</t>
    <phoneticPr fontId="4"/>
  </si>
  <si>
    <t>**prule_ken_44</t>
    <phoneticPr fontId="4"/>
  </si>
  <si>
    <t>**prule_ken_45</t>
    <phoneticPr fontId="4"/>
  </si>
  <si>
    <t>**prule_ken_46</t>
    <phoneticPr fontId="4"/>
  </si>
  <si>
    <t>**prule_ken_47</t>
    <phoneticPr fontId="4"/>
  </si>
  <si>
    <t>通常使うプリンタ（クライアントにインストールするプリンタ名を記載）</t>
    <rPh sb="0" eb="2">
      <t>ツウジョウ</t>
    </rPh>
    <rPh sb="2" eb="3">
      <t>ツカ</t>
    </rPh>
    <rPh sb="28" eb="29">
      <t>メイ</t>
    </rPh>
    <rPh sb="30" eb="32">
      <t>キサイ</t>
    </rPh>
    <phoneticPr fontId="4"/>
  </si>
  <si>
    <t>デフォルト →</t>
    <phoneticPr fontId="4"/>
  </si>
  <si>
    <t>システム：起動用シート</t>
    <rPh sb="5" eb="8">
      <t>キドウヨウ</t>
    </rPh>
    <phoneticPr fontId="4"/>
  </si>
  <si>
    <t>起動時のアクティブシート</t>
    <rPh sb="0" eb="2">
      <t>キドウ</t>
    </rPh>
    <rPh sb="2" eb="3">
      <t>ジ</t>
    </rPh>
    <phoneticPr fontId="4"/>
  </si>
  <si>
    <t>システム：データシート（基本）</t>
    <rPh sb="12" eb="14">
      <t>キホン</t>
    </rPh>
    <phoneticPr fontId="4"/>
  </si>
  <si>
    <t>帳票出力用データ</t>
    <rPh sb="0" eb="2">
      <t>チョウヒョウ</t>
    </rPh>
    <rPh sb="2" eb="5">
      <t>シュツリョクヨウ</t>
    </rPh>
    <phoneticPr fontId="4"/>
  </si>
  <si>
    <t>システム：出力項目カスタマイズシート</t>
    <rPh sb="5" eb="7">
      <t>シュツリョク</t>
    </rPh>
    <rPh sb="7" eb="9">
      <t>コウモク</t>
    </rPh>
    <phoneticPr fontId="4"/>
  </si>
  <si>
    <t>システム：調査店、定期報告先取得シート</t>
    <rPh sb="5" eb="7">
      <t>チョウサ</t>
    </rPh>
    <rPh sb="7" eb="8">
      <t>テン</t>
    </rPh>
    <rPh sb="9" eb="11">
      <t>テイキ</t>
    </rPh>
    <rPh sb="11" eb="13">
      <t>ホウコク</t>
    </rPh>
    <rPh sb="13" eb="14">
      <t>サキ</t>
    </rPh>
    <rPh sb="14" eb="16">
      <t>シュトク</t>
    </rPh>
    <phoneticPr fontId="4"/>
  </si>
  <si>
    <t>本支店がある場合の法令調査店、定期報告先決定シート</t>
    <rPh sb="0" eb="3">
      <t>ホンシテン</t>
    </rPh>
    <rPh sb="6" eb="8">
      <t>バアイ</t>
    </rPh>
    <rPh sb="9" eb="11">
      <t>ホウレイ</t>
    </rPh>
    <rPh sb="11" eb="13">
      <t>チョウサ</t>
    </rPh>
    <rPh sb="13" eb="14">
      <t>テン</t>
    </rPh>
    <rPh sb="15" eb="17">
      <t>テイキ</t>
    </rPh>
    <rPh sb="17" eb="19">
      <t>ホウコク</t>
    </rPh>
    <rPh sb="19" eb="20">
      <t>サキ</t>
    </rPh>
    <rPh sb="20" eb="22">
      <t>ケッテイ</t>
    </rPh>
    <phoneticPr fontId="4"/>
  </si>
  <si>
    <t>システム：帳票発行者履歴管理シート</t>
    <rPh sb="5" eb="7">
      <t>チョウヒョウ</t>
    </rPh>
    <rPh sb="7" eb="10">
      <t>ハッコウシャ</t>
    </rPh>
    <rPh sb="10" eb="12">
      <t>リレキ</t>
    </rPh>
    <rPh sb="12" eb="14">
      <t>カンリ</t>
    </rPh>
    <phoneticPr fontId="4"/>
  </si>
  <si>
    <t>共通処理 データシート Ver.3</t>
    <rPh sb="0" eb="2">
      <t>キョウツウ</t>
    </rPh>
    <rPh sb="2" eb="4">
      <t>ショリ</t>
    </rPh>
    <phoneticPr fontId="4"/>
  </si>
  <si>
    <t>データ</t>
    <phoneticPr fontId="4"/>
  </si>
  <si>
    <t>Customデータ</t>
    <phoneticPr fontId="4"/>
  </si>
  <si>
    <t>■ 確認検査機関</t>
    <rPh sb="2" eb="4">
      <t>カクニン</t>
    </rPh>
    <rPh sb="4" eb="6">
      <t>ケンサ</t>
    </rPh>
    <rPh sb="6" eb="8">
      <t>キカン</t>
    </rPh>
    <phoneticPr fontId="4"/>
  </si>
  <si>
    <t>～ 運用機関の情報 ～</t>
    <rPh sb="2" eb="4">
      <t>ウンヨウ</t>
    </rPh>
    <rPh sb="4" eb="6">
      <t>キカン</t>
    </rPh>
    <rPh sb="7" eb="9">
      <t>ジョウホウ</t>
    </rPh>
    <phoneticPr fontId="4"/>
  </si>
  <si>
    <t>【 組織情報 】</t>
    <rPh sb="2" eb="4">
      <t>ソシキ</t>
    </rPh>
    <rPh sb="4" eb="6">
      <t>ジョウホウ</t>
    </rPh>
    <phoneticPr fontId="4"/>
  </si>
  <si>
    <t>会社（帳票上部の署名部分）</t>
    <rPh sb="3" eb="5">
      <t>チョウヒョウ</t>
    </rPh>
    <rPh sb="5" eb="7">
      <t>ジョウブ</t>
    </rPh>
    <rPh sb="8" eb="10">
      <t>ショメイ</t>
    </rPh>
    <rPh sb="10" eb="12">
      <t>ブブン</t>
    </rPh>
    <phoneticPr fontId="4"/>
  </si>
  <si>
    <t>銀行名</t>
    <rPh sb="0" eb="3">
      <t>ギンコウメイ</t>
    </rPh>
    <phoneticPr fontId="4"/>
  </si>
  <si>
    <t>口座番号</t>
    <rPh sb="0" eb="2">
      <t>コウザ</t>
    </rPh>
    <rPh sb="2" eb="4">
      <t>バンゴウ</t>
    </rPh>
    <phoneticPr fontId="4"/>
  </si>
  <si>
    <t>txt</t>
    <phoneticPr fontId="4"/>
  </si>
  <si>
    <t>検査結果</t>
    <rPh sb="0" eb="2">
      <t>ケンサ</t>
    </rPh>
    <rPh sb="2" eb="4">
      <t>ケッカ</t>
    </rPh>
    <phoneticPr fontId="4"/>
  </si>
  <si>
    <t>NoObject</t>
    <phoneticPr fontId="4"/>
  </si>
  <si>
    <t>条件に一致する帳票が無い場合に表示するシート</t>
    <rPh sb="0" eb="2">
      <t>ジョウケン</t>
    </rPh>
    <rPh sb="3" eb="5">
      <t>イッチ</t>
    </rPh>
    <rPh sb="7" eb="9">
      <t>チョウヒョウ</t>
    </rPh>
    <rPh sb="10" eb="11">
      <t>ナ</t>
    </rPh>
    <rPh sb="12" eb="14">
      <t>バアイ</t>
    </rPh>
    <rPh sb="15" eb="17">
      <t>ヒョウジ</t>
    </rPh>
    <phoneticPr fontId="4"/>
  </si>
  <si>
    <t>山形県</t>
    <phoneticPr fontId="4"/>
  </si>
  <si>
    <t>福島県</t>
    <phoneticPr fontId="4"/>
  </si>
  <si>
    <t>茨城県</t>
    <phoneticPr fontId="4"/>
  </si>
  <si>
    <t>栃木県</t>
    <phoneticPr fontId="4"/>
  </si>
  <si>
    <t>群馬県</t>
    <phoneticPr fontId="4"/>
  </si>
  <si>
    <t>埼玉県</t>
    <phoneticPr fontId="4"/>
  </si>
  <si>
    <t>千葉県</t>
    <phoneticPr fontId="4"/>
  </si>
  <si>
    <t>東京都</t>
    <phoneticPr fontId="4"/>
  </si>
  <si>
    <t>神奈川県</t>
    <phoneticPr fontId="4"/>
  </si>
  <si>
    <t>新潟県</t>
    <phoneticPr fontId="4"/>
  </si>
  <si>
    <t>A3</t>
    <phoneticPr fontId="4"/>
  </si>
  <si>
    <t>出力機器</t>
    <rPh sb="0" eb="2">
      <t>シュツリョク</t>
    </rPh>
    <rPh sb="2" eb="4">
      <t>キキ</t>
    </rPh>
    <phoneticPr fontId="4"/>
  </si>
  <si>
    <t>cst_CORP_INFO__list_box_ctrl__Issue</t>
    <phoneticPr fontId="4"/>
  </si>
  <si>
    <t>cst_PRESENTER_CORPTYPE__Issue</t>
    <phoneticPr fontId="4"/>
  </si>
  <si>
    <t>cst_PRESENTER_CORP__Issue</t>
    <phoneticPr fontId="4"/>
  </si>
  <si>
    <t>cst_PRESENTER_DAIHYOSYA__Issue</t>
    <phoneticPr fontId="4"/>
  </si>
  <si>
    <t>__Issue</t>
    <phoneticPr fontId="4"/>
  </si>
  <si>
    <t>**prule_nouse</t>
    <phoneticPr fontId="4"/>
  </si>
  <si>
    <t>**prule_hidden</t>
    <phoneticPr fontId="4"/>
  </si>
  <si>
    <t>法人種別</t>
    <rPh sb="0" eb="2">
      <t>ホウジン</t>
    </rPh>
    <rPh sb="2" eb="4">
      <t>シュベツ</t>
    </rPh>
    <phoneticPr fontId="4"/>
  </si>
  <si>
    <t>代表者</t>
    <rPh sb="0" eb="2">
      <t>ダイヒョウ</t>
    </rPh>
    <rPh sb="2" eb="3">
      <t>シャ</t>
    </rPh>
    <phoneticPr fontId="4"/>
  </si>
  <si>
    <t>住所</t>
    <rPh sb="0" eb="2">
      <t>ジュウショ</t>
    </rPh>
    <phoneticPr fontId="4"/>
  </si>
  <si>
    <t>cst_config_PRESENTER_ADDRESS</t>
    <phoneticPr fontId="4"/>
  </si>
  <si>
    <t>txt</t>
    <phoneticPr fontId="4"/>
  </si>
  <si>
    <t>本所住所：大阪府吹田市藤白台5-8-1</t>
    <rPh sb="0" eb="1">
      <t>ホン</t>
    </rPh>
    <rPh sb="1" eb="2">
      <t>ショ</t>
    </rPh>
    <rPh sb="2" eb="4">
      <t>ジュウショ</t>
    </rPh>
    <phoneticPr fontId="4"/>
  </si>
  <si>
    <t>電話番号</t>
    <rPh sb="0" eb="2">
      <t>デンワ</t>
    </rPh>
    <rPh sb="2" eb="4">
      <t>バンゴウ</t>
    </rPh>
    <phoneticPr fontId="4"/>
  </si>
  <si>
    <t>txt</t>
    <phoneticPr fontId="4"/>
  </si>
  <si>
    <t>大阪事務所：06-6966-7565</t>
    <rPh sb="0" eb="2">
      <t>オオサカ</t>
    </rPh>
    <rPh sb="2" eb="4">
      <t>ジム</t>
    </rPh>
    <rPh sb="4" eb="5">
      <t>ショ</t>
    </rPh>
    <phoneticPr fontId="4"/>
  </si>
  <si>
    <t>銀行情報</t>
    <rPh sb="0" eb="2">
      <t>ギンコウ</t>
    </rPh>
    <rPh sb="2" eb="4">
      <t>ジョウホウ</t>
    </rPh>
    <phoneticPr fontId="4"/>
  </si>
  <si>
    <t>txt</t>
    <phoneticPr fontId="4"/>
  </si>
  <si>
    <t>口座種類</t>
    <rPh sb="0" eb="2">
      <t>コウザ</t>
    </rPh>
    <rPh sb="2" eb="4">
      <t>シュルイ</t>
    </rPh>
    <phoneticPr fontId="4"/>
  </si>
  <si>
    <t>電話番号 + ＦＡＸ番号</t>
    <phoneticPr fontId="4"/>
  </si>
  <si>
    <t>物件ＩＤ</t>
    <rPh sb="0" eb="2">
      <t>ブッケン</t>
    </rPh>
    <phoneticPr fontId="4"/>
  </si>
  <si>
    <t>■ 該当する市町村マスタ情報</t>
    <rPh sb="2" eb="4">
      <t>ガイトウ</t>
    </rPh>
    <rPh sb="6" eb="9">
      <t>シチョウソン</t>
    </rPh>
    <rPh sb="12" eb="14">
      <t>ジョウホウ</t>
    </rPh>
    <phoneticPr fontId="4"/>
  </si>
  <si>
    <t>代表者</t>
    <rPh sb="0" eb="3">
      <t>ダイヒョウシャ</t>
    </rPh>
    <phoneticPr fontId="4"/>
  </si>
  <si>
    <t>備考</t>
    <rPh sb="0" eb="2">
      <t>ビコウ</t>
    </rPh>
    <phoneticPr fontId="4"/>
  </si>
  <si>
    <t>dSTART</t>
  </si>
  <si>
    <t>DATA</t>
  </si>
  <si>
    <t>dPREF_info</t>
  </si>
  <si>
    <t>備考：</t>
    <rPh sb="0" eb="2">
      <t>ビコウ</t>
    </rPh>
    <phoneticPr fontId="4"/>
  </si>
  <si>
    <t>項目名</t>
    <rPh sb="0" eb="2">
      <t>コウモク</t>
    </rPh>
    <rPh sb="2" eb="3">
      <t>メイ</t>
    </rPh>
    <phoneticPr fontId="4"/>
  </si>
  <si>
    <t>セル名</t>
    <rPh sb="2" eb="3">
      <t>メイ</t>
    </rPh>
    <phoneticPr fontId="4"/>
  </si>
  <si>
    <t>Customセル名</t>
    <rPh sb="8" eb="9">
      <t>メイ</t>
    </rPh>
    <phoneticPr fontId="4"/>
  </si>
  <si>
    <t>（セル名）</t>
    <rPh sb="3" eb="4">
      <t>メイ</t>
    </rPh>
    <phoneticPr fontId="4"/>
  </si>
  <si>
    <t>（Customセル名）</t>
    <rPh sb="9" eb="10">
      <t>メイ</t>
    </rPh>
    <phoneticPr fontId="4"/>
  </si>
  <si>
    <t>会社名</t>
    <rPh sb="0" eb="3">
      <t>カイシャメイ</t>
    </rPh>
    <phoneticPr fontId="4"/>
  </si>
  <si>
    <t>支店名</t>
    <rPh sb="0" eb="3">
      <t>シテンメイ</t>
    </rPh>
    <phoneticPr fontId="4"/>
  </si>
  <si>
    <t>履歴</t>
    <rPh sb="0" eb="2">
      <t>リレキ</t>
    </rPh>
    <phoneticPr fontId="4"/>
  </si>
  <si>
    <t>shinsei_STRPROVO_NOTIFY_DATE</t>
  </si>
  <si>
    <t>cst_CORP_INFO__change_day_erea</t>
  </si>
  <si>
    <t>■ 帳票発行者名、履歴管理</t>
    <rPh sb="2" eb="4">
      <t>チョウヒョウ</t>
    </rPh>
    <rPh sb="4" eb="7">
      <t>ハッコウシャ</t>
    </rPh>
    <rPh sb="7" eb="8">
      <t>メイ</t>
    </rPh>
    <rPh sb="9" eb="11">
      <t>リレキ</t>
    </rPh>
    <rPh sb="11" eb="13">
      <t>カンリ</t>
    </rPh>
    <phoneticPr fontId="4"/>
  </si>
  <si>
    <t>該当する帳票が見つかりませんでした。</t>
    <rPh sb="0" eb="2">
      <t>ガイトウ</t>
    </rPh>
    <rPh sb="4" eb="6">
      <t>チョウヒョウ</t>
    </rPh>
    <rPh sb="7" eb="8">
      <t>ミ</t>
    </rPh>
    <phoneticPr fontId="4"/>
  </si>
  <si>
    <t>保険受付番号</t>
    <rPh sb="0" eb="2">
      <t>ホケン</t>
    </rPh>
    <rPh sb="2" eb="4">
      <t>ウケツケ</t>
    </rPh>
    <rPh sb="4" eb="6">
      <t>バンゴウ</t>
    </rPh>
    <phoneticPr fontId="4"/>
  </si>
  <si>
    <t>申込者（被保険者）</t>
    <rPh sb="0" eb="2">
      <t>モウシコミ</t>
    </rPh>
    <rPh sb="2" eb="3">
      <t>シャ</t>
    </rPh>
    <rPh sb="4" eb="8">
      <t>ヒホケンシャ</t>
    </rPh>
    <phoneticPr fontId="4"/>
  </si>
  <si>
    <t>物件名</t>
    <rPh sb="0" eb="2">
      <t>ブッケン</t>
    </rPh>
    <rPh sb="2" eb="3">
      <t>メイ</t>
    </rPh>
    <phoneticPr fontId="4"/>
  </si>
  <si>
    <t>物件所在地（地番）</t>
    <rPh sb="0" eb="2">
      <t>ブッケン</t>
    </rPh>
    <rPh sb="2" eb="5">
      <t>ショザイチ</t>
    </rPh>
    <rPh sb="6" eb="8">
      <t>チバン</t>
    </rPh>
    <phoneticPr fontId="4"/>
  </si>
  <si>
    <t>①</t>
    <phoneticPr fontId="4"/>
  </si>
  <si>
    <t>保険検査</t>
    <rPh sb="0" eb="2">
      <t>ホケン</t>
    </rPh>
    <rPh sb="2" eb="4">
      <t>ケンサ</t>
    </rPh>
    <phoneticPr fontId="4"/>
  </si>
  <si>
    <t>検査の有無</t>
    <rPh sb="0" eb="2">
      <t>ケンサ</t>
    </rPh>
    <rPh sb="3" eb="5">
      <t>ウム</t>
    </rPh>
    <phoneticPr fontId="4"/>
  </si>
  <si>
    <t>年</t>
    <rPh sb="0" eb="1">
      <t>ネン</t>
    </rPh>
    <phoneticPr fontId="4"/>
  </si>
  <si>
    <t>月</t>
    <rPh sb="0" eb="1">
      <t>ガツ</t>
    </rPh>
    <phoneticPr fontId="4"/>
  </si>
  <si>
    <t>日</t>
    <rPh sb="0" eb="1">
      <t>ニチ</t>
    </rPh>
    <phoneticPr fontId="4"/>
  </si>
  <si>
    <t>会社名</t>
    <rPh sb="0" eb="2">
      <t>カイシャ</t>
    </rPh>
    <rPh sb="2" eb="3">
      <t>メイ</t>
    </rPh>
    <phoneticPr fontId="4"/>
  </si>
  <si>
    <t>担当者名</t>
    <rPh sb="0" eb="3">
      <t>タントウシャ</t>
    </rPh>
    <rPh sb="3" eb="4">
      <t>メイ</t>
    </rPh>
    <phoneticPr fontId="4"/>
  </si>
  <si>
    <t>携帯番号</t>
    <rPh sb="0" eb="2">
      <t>ケイタイ</t>
    </rPh>
    <rPh sb="2" eb="4">
      <t>バンゴウ</t>
    </rPh>
    <phoneticPr fontId="4"/>
  </si>
  <si>
    <t>②</t>
    <phoneticPr fontId="4"/>
  </si>
  <si>
    <t>確認番号</t>
    <rPh sb="0" eb="2">
      <t>カクニン</t>
    </rPh>
    <rPh sb="2" eb="4">
      <t>バンゴウ</t>
    </rPh>
    <phoneticPr fontId="4"/>
  </si>
  <si>
    <t>サービス整理番号</t>
    <rPh sb="4" eb="6">
      <t>セイリ</t>
    </rPh>
    <rPh sb="6" eb="8">
      <t>バンゴウ</t>
    </rPh>
    <phoneticPr fontId="4"/>
  </si>
  <si>
    <t>共通保険検査依頼戸建</t>
  </si>
  <si>
    <t>■ 瑕疵保険</t>
    <rPh sb="2" eb="4">
      <t>カシ</t>
    </rPh>
    <rPh sb="4" eb="6">
      <t>ホケン</t>
    </rPh>
    <phoneticPr fontId="4"/>
  </si>
  <si>
    <t>保険法人</t>
    <rPh sb="0" eb="2">
      <t>ホケン</t>
    </rPh>
    <rPh sb="2" eb="4">
      <t>ホウジン</t>
    </rPh>
    <phoneticPr fontId="4"/>
  </si>
  <si>
    <t>地階を含めた階数</t>
    <rPh sb="0" eb="2">
      <t>チカイ</t>
    </rPh>
    <rPh sb="3" eb="4">
      <t>フク</t>
    </rPh>
    <rPh sb="6" eb="8">
      <t>カイスウ</t>
    </rPh>
    <phoneticPr fontId="4"/>
  </si>
  <si>
    <t>３以下</t>
    <rPh sb="1" eb="3">
      <t>イカ</t>
    </rPh>
    <phoneticPr fontId="4"/>
  </si>
  <si>
    <t>４以上</t>
    <rPh sb="1" eb="3">
      <t>イジョウ</t>
    </rPh>
    <phoneticPr fontId="4"/>
  </si>
  <si>
    <t>帳票作成ボタン</t>
    <rPh sb="0" eb="2">
      <t>チョウヒョウ</t>
    </rPh>
    <rPh sb="2" eb="4">
      <t>サクセイ</t>
    </rPh>
    <phoneticPr fontId="4"/>
  </si>
  <si>
    <t>概要</t>
    <rPh sb="0" eb="2">
      <t>ガイヨウ</t>
    </rPh>
    <phoneticPr fontId="4"/>
  </si>
  <si>
    <t>概要情報</t>
    <rPh sb="0" eb="2">
      <t>ガイヨウ</t>
    </rPh>
    <rPh sb="2" eb="4">
      <t>ジョウホウ</t>
    </rPh>
    <phoneticPr fontId="4"/>
  </si>
  <si>
    <t>受付支店  (MST_OFFICE：OFFICE_NO)</t>
    <rPh sb="0" eb="2">
      <t>ウケツケ</t>
    </rPh>
    <rPh sb="2" eb="4">
      <t>シテン</t>
    </rPh>
    <phoneticPr fontId="4"/>
  </si>
  <si>
    <t>住宅保証機構</t>
  </si>
  <si>
    <t>住宅あんしん保証</t>
  </si>
  <si>
    <t>ハウスプラス住宅保証</t>
  </si>
  <si>
    <t>日本住宅保証検査機構</t>
  </si>
  <si>
    <t>ハウスジーメン</t>
  </si>
  <si>
    <t>一戸建</t>
    <rPh sb="0" eb="2">
      <t>イッコ</t>
    </rPh>
    <rPh sb="2" eb="3">
      <t>ダテ</t>
    </rPh>
    <phoneticPr fontId="4"/>
  </si>
  <si>
    <t>共同建</t>
    <rPh sb="0" eb="2">
      <t>キョウドウ</t>
    </rPh>
    <rPh sb="2" eb="3">
      <t>ダテ</t>
    </rPh>
    <phoneticPr fontId="4"/>
  </si>
  <si>
    <t>● 決裁店（本店・支店）</t>
    <rPh sb="2" eb="4">
      <t>ケッサイ</t>
    </rPh>
    <rPh sb="4" eb="5">
      <t>テン</t>
    </rPh>
    <rPh sb="6" eb="8">
      <t>ホンテン</t>
    </rPh>
    <rPh sb="9" eb="11">
      <t>シテン</t>
    </rPh>
    <phoneticPr fontId="4"/>
  </si>
  <si>
    <t>【 支店情報 】</t>
    <rPh sb="2" eb="4">
      <t>シテン</t>
    </rPh>
    <rPh sb="4" eb="6">
      <t>ジョウホウ</t>
    </rPh>
    <phoneticPr fontId="4"/>
  </si>
  <si>
    <t>● 受付店（本店・支店）</t>
    <rPh sb="2" eb="4">
      <t>ウケツケ</t>
    </rPh>
    <rPh sb="4" eb="5">
      <t>テン</t>
    </rPh>
    <rPh sb="6" eb="8">
      <t>ホンテン</t>
    </rPh>
    <rPh sb="9" eb="11">
      <t>シテン</t>
    </rPh>
    <phoneticPr fontId="4"/>
  </si>
  <si>
    <t>会社名</t>
  </si>
  <si>
    <t>ＦＡＸ番号</t>
  </si>
  <si>
    <t>● 交付店（本店・支店）</t>
    <rPh sb="2" eb="4">
      <t>コウフ</t>
    </rPh>
    <rPh sb="4" eb="5">
      <t>テン</t>
    </rPh>
    <rPh sb="6" eb="8">
      <t>ホンテン</t>
    </rPh>
    <rPh sb="9" eb="11">
      <t>シテン</t>
    </rPh>
    <phoneticPr fontId="4"/>
  </si>
  <si>
    <t>電話番号＋FAX番号</t>
    <rPh sb="0" eb="2">
      <t>デンワ</t>
    </rPh>
    <rPh sb="2" eb="4">
      <t>バンゴウ</t>
    </rPh>
    <rPh sb="8" eb="10">
      <t>バンゴウ</t>
    </rPh>
    <phoneticPr fontId="4"/>
  </si>
  <si>
    <t>住宅の種類</t>
    <rPh sb="0" eb="2">
      <t>ジュウタク</t>
    </rPh>
    <rPh sb="3" eb="5">
      <t>シュルイ</t>
    </rPh>
    <phoneticPr fontId="4"/>
  </si>
  <si>
    <t>一戸建住宅</t>
    <rPh sb="0" eb="2">
      <t>イッコ</t>
    </rPh>
    <rPh sb="2" eb="3">
      <t>ダ</t>
    </rPh>
    <rPh sb="3" eb="5">
      <t>ジュウタク</t>
    </rPh>
    <phoneticPr fontId="4"/>
  </si>
  <si>
    <t>共同住宅</t>
    <rPh sb="0" eb="2">
      <t>キョウドウ</t>
    </rPh>
    <rPh sb="2" eb="4">
      <t>ジュウタク</t>
    </rPh>
    <phoneticPr fontId="4"/>
  </si>
  <si>
    <t>ハウスジーメン</t>
    <phoneticPr fontId="4"/>
  </si>
  <si>
    <t>FAX番号</t>
    <rPh sb="3" eb="5">
      <t>バンゴウ</t>
    </rPh>
    <phoneticPr fontId="4"/>
  </si>
  <si>
    <t>● 検査店（本店・支店）検査エリア</t>
    <rPh sb="2" eb="4">
      <t>ケンサ</t>
    </rPh>
    <rPh sb="4" eb="5">
      <t>テン</t>
    </rPh>
    <rPh sb="6" eb="8">
      <t>ホンテン</t>
    </rPh>
    <rPh sb="9" eb="11">
      <t>シテン</t>
    </rPh>
    <rPh sb="12" eb="14">
      <t>ケンサ</t>
    </rPh>
    <phoneticPr fontId="4"/>
  </si>
  <si>
    <t>data_values__END</t>
    <phoneticPr fontId="4"/>
  </si>
  <si>
    <t>係る確認申請</t>
    <rPh sb="0" eb="1">
      <t>カカ</t>
    </rPh>
    <rPh sb="2" eb="4">
      <t>カクニン</t>
    </rPh>
    <rPh sb="4" eb="6">
      <t>シンセイ</t>
    </rPh>
    <phoneticPr fontId="4"/>
  </si>
  <si>
    <t>交付番号</t>
    <rPh sb="0" eb="2">
      <t>コウフ</t>
    </rPh>
    <rPh sb="2" eb="4">
      <t>バンゴウ</t>
    </rPh>
    <phoneticPr fontId="4"/>
  </si>
  <si>
    <t>引受日</t>
    <rPh sb="0" eb="2">
      <t>ヒキウケ</t>
    </rPh>
    <rPh sb="2" eb="3">
      <t>ビ</t>
    </rPh>
    <phoneticPr fontId="4"/>
  </si>
  <si>
    <t>引受番号（社内整理番号）</t>
    <rPh sb="0" eb="2">
      <t>ヒキウケ</t>
    </rPh>
    <rPh sb="2" eb="4">
      <t>バンゴウ</t>
    </rPh>
    <rPh sb="5" eb="7">
      <t>シャナイ</t>
    </rPh>
    <rPh sb="7" eb="9">
      <t>セイリ</t>
    </rPh>
    <rPh sb="9" eb="11">
      <t>バンゴウ</t>
    </rPh>
    <phoneticPr fontId="4"/>
  </si>
  <si>
    <t>交付日</t>
    <rPh sb="0" eb="2">
      <t>コウフ</t>
    </rPh>
    <rPh sb="2" eb="3">
      <t>ビ</t>
    </rPh>
    <phoneticPr fontId="4"/>
  </si>
  <si>
    <t>交付者</t>
    <rPh sb="0" eb="2">
      <t>コウフ</t>
    </rPh>
    <rPh sb="2" eb="3">
      <t>シャ</t>
    </rPh>
    <phoneticPr fontId="4"/>
  </si>
  <si>
    <t>保険契約申込者</t>
    <rPh sb="0" eb="2">
      <t>ホケン</t>
    </rPh>
    <rPh sb="2" eb="4">
      <t>ケイヤク</t>
    </rPh>
    <rPh sb="4" eb="6">
      <t>モウシコミ</t>
    </rPh>
    <rPh sb="6" eb="7">
      <t>シャ</t>
    </rPh>
    <phoneticPr fontId="4"/>
  </si>
  <si>
    <t>商号・名称</t>
    <rPh sb="0" eb="2">
      <t>ショウゴウ</t>
    </rPh>
    <rPh sb="3" eb="5">
      <t>メイショウ</t>
    </rPh>
    <phoneticPr fontId="4"/>
  </si>
  <si>
    <t>氏名</t>
    <rPh sb="0" eb="2">
      <t>シメイ</t>
    </rPh>
    <phoneticPr fontId="4"/>
  </si>
  <si>
    <t>現場情報</t>
    <rPh sb="0" eb="2">
      <t>ゲンバ</t>
    </rPh>
    <rPh sb="2" eb="4">
      <t>ジョウホウ</t>
    </rPh>
    <phoneticPr fontId="4"/>
  </si>
  <si>
    <t>住宅所有者</t>
    <rPh sb="0" eb="2">
      <t>ジュウタク</t>
    </rPh>
    <rPh sb="2" eb="5">
      <t>ショユウシャ</t>
    </rPh>
    <phoneticPr fontId="4"/>
  </si>
  <si>
    <t>現場所在地</t>
    <rPh sb="0" eb="2">
      <t>ゲンバ</t>
    </rPh>
    <rPh sb="2" eb="5">
      <t>ショザイチ</t>
    </rPh>
    <phoneticPr fontId="4"/>
  </si>
  <si>
    <t>**prule_kaisusum__3le</t>
    <phoneticPr fontId="4"/>
  </si>
  <si>
    <t>**prule_kaisusum__4ge</t>
    <phoneticPr fontId="4"/>
  </si>
  <si>
    <t>**prule_Y10_KIND__1</t>
    <phoneticPr fontId="4"/>
  </si>
  <si>
    <t>**prule_btn_gaiyou</t>
    <phoneticPr fontId="4"/>
  </si>
  <si>
    <t>cst_year10_HOSYOU_GYOUSYA_NAME</t>
    <phoneticPr fontId="4"/>
  </si>
  <si>
    <t>cst_year10_HOSYOU_TANTOU_NAME</t>
    <phoneticPr fontId="4"/>
  </si>
  <si>
    <t>cst_year10_BUILD___address</t>
    <phoneticPr fontId="4"/>
  </si>
  <si>
    <t>cst_year10_OWNER_NAME</t>
    <phoneticPr fontId="4"/>
  </si>
  <si>
    <t>③</t>
    <phoneticPr fontId="4"/>
  </si>
  <si>
    <t>④</t>
    <phoneticPr fontId="4"/>
  </si>
  <si>
    <t>JIO検査工程確認書</t>
  </si>
  <si>
    <t>JIO検査工程確認書4</t>
  </si>
  <si>
    <t>整理番号</t>
    <rPh sb="0" eb="2">
      <t>セイリ</t>
    </rPh>
    <rPh sb="2" eb="4">
      <t>バンゴウ</t>
    </rPh>
    <phoneticPr fontId="4"/>
  </si>
  <si>
    <t>cst_shinsei_UKETUKE_NO</t>
    <phoneticPr fontId="4"/>
  </si>
  <si>
    <t>cst_year10_ACCEPT_NO</t>
    <phoneticPr fontId="4"/>
  </si>
  <si>
    <t>**確認引受証</t>
    <rPh sb="2" eb="4">
      <t>カクニン</t>
    </rPh>
    <rPh sb="4" eb="6">
      <t>ヒキウケ</t>
    </rPh>
    <rPh sb="6" eb="7">
      <t>ショウ</t>
    </rPh>
    <phoneticPr fontId="4"/>
  </si>
  <si>
    <t>**確認交付日</t>
    <rPh sb="2" eb="4">
      <t>カクニン</t>
    </rPh>
    <rPh sb="4" eb="6">
      <t>コウフ</t>
    </rPh>
    <rPh sb="6" eb="7">
      <t>ビ</t>
    </rPh>
    <phoneticPr fontId="4"/>
  </si>
  <si>
    <t>**prule_Y10_KIND__0</t>
    <phoneticPr fontId="4"/>
  </si>
  <si>
    <t>**prule_HOKEN_CORP__01</t>
    <phoneticPr fontId="4"/>
  </si>
  <si>
    <t>**prule_HOKEN_CORP__02</t>
    <phoneticPr fontId="4"/>
  </si>
  <si>
    <t>**prule_HOKEN_CORP__03</t>
    <phoneticPr fontId="4"/>
  </si>
  <si>
    <t>**prule_HOKEN_CORP__04</t>
    <phoneticPr fontId="4"/>
  </si>
  <si>
    <t>**prule_HOKEN_CORP__05</t>
    <phoneticPr fontId="4"/>
  </si>
  <si>
    <t>申込受付番号</t>
    <rPh sb="0" eb="2">
      <t>モウシコミ</t>
    </rPh>
    <rPh sb="2" eb="4">
      <t>ウケツケ</t>
    </rPh>
    <rPh sb="4" eb="6">
      <t>バンゴウ</t>
    </rPh>
    <phoneticPr fontId="4"/>
  </si>
  <si>
    <t>受付日</t>
    <rPh sb="0" eb="3">
      <t>ウケツケビ</t>
    </rPh>
    <phoneticPr fontId="4"/>
  </si>
  <si>
    <t>cst_year10_JYUTAKU_TOUROKU_NO</t>
    <phoneticPr fontId="4"/>
  </si>
  <si>
    <t>cst_year10_ACCEPT_DATE</t>
    <phoneticPr fontId="4"/>
  </si>
  <si>
    <t>cst_year10_HOSYOU_GYOUSYA_NAME__sama</t>
    <phoneticPr fontId="4"/>
  </si>
  <si>
    <t>cst_year10_HOSYOU_TANTOU_NAME__sama</t>
    <phoneticPr fontId="4"/>
  </si>
  <si>
    <t>申込、被保険者に「様」を付加。</t>
    <rPh sb="0" eb="2">
      <t>モウシコミ</t>
    </rPh>
    <rPh sb="3" eb="7">
      <t>ヒホケンシャ</t>
    </rPh>
    <rPh sb="9" eb="10">
      <t>サマ</t>
    </rPh>
    <rPh sb="12" eb="14">
      <t>フカ</t>
    </rPh>
    <phoneticPr fontId="4"/>
  </si>
  <si>
    <t>申込者（被保険者）、届出事業者様欄に「様」追記。</t>
    <rPh sb="0" eb="2">
      <t>モウシコミ</t>
    </rPh>
    <rPh sb="2" eb="3">
      <t>シャ</t>
    </rPh>
    <rPh sb="4" eb="8">
      <t>ヒホケンシャ</t>
    </rPh>
    <rPh sb="10" eb="12">
      <t>トドケデ</t>
    </rPh>
    <rPh sb="12" eb="15">
      <t>ジギョウシャ</t>
    </rPh>
    <rPh sb="15" eb="16">
      <t>サマ</t>
    </rPh>
    <rPh sb="16" eb="17">
      <t>ラン</t>
    </rPh>
    <rPh sb="19" eb="20">
      <t>サマ</t>
    </rPh>
    <rPh sb="21" eb="23">
      <t>ツイキ</t>
    </rPh>
    <phoneticPr fontId="4"/>
  </si>
  <si>
    <t>物件名に「様邸」を追記。</t>
    <rPh sb="0" eb="2">
      <t>ブッケン</t>
    </rPh>
    <rPh sb="2" eb="3">
      <t>メイ</t>
    </rPh>
    <rPh sb="5" eb="6">
      <t>サマ</t>
    </rPh>
    <rPh sb="6" eb="7">
      <t>テイ</t>
    </rPh>
    <rPh sb="9" eb="11">
      <t>ツイキ</t>
    </rPh>
    <phoneticPr fontId="4"/>
  </si>
  <si>
    <t>cst_shinsei_UKETUKE_NO__KKS</t>
    <phoneticPr fontId="4"/>
  </si>
  <si>
    <t>cst_year10_ACCEPT_NO__KKS</t>
    <phoneticPr fontId="4"/>
  </si>
  <si>
    <t>保険番号、確認番号を新番号発生規則に対応。</t>
    <rPh sb="0" eb="2">
      <t>ホケン</t>
    </rPh>
    <rPh sb="2" eb="4">
      <t>バンゴウ</t>
    </rPh>
    <rPh sb="5" eb="7">
      <t>カクニン</t>
    </rPh>
    <rPh sb="7" eb="9">
      <t>バンゴウ</t>
    </rPh>
    <rPh sb="10" eb="13">
      <t>シンバンゴウ</t>
    </rPh>
    <rPh sb="13" eb="15">
      <t>ハッセイ</t>
    </rPh>
    <rPh sb="15" eb="17">
      <t>キソク</t>
    </rPh>
    <rPh sb="18" eb="20">
      <t>タイオウ</t>
    </rPh>
    <phoneticPr fontId="4"/>
  </si>
  <si>
    <t>但し、数字部分だけの表示</t>
    <rPh sb="0" eb="1">
      <t>タダ</t>
    </rPh>
    <rPh sb="3" eb="5">
      <t>スウジ</t>
    </rPh>
    <rPh sb="5" eb="7">
      <t>ブブン</t>
    </rPh>
    <rPh sb="10" eb="12">
      <t>ヒョウジ</t>
    </rPh>
    <phoneticPr fontId="4"/>
  </si>
  <si>
    <t xml:space="preserve"> - 確認番号がＫＫＳであるかの判定</t>
    <rPh sb="3" eb="5">
      <t>カクニン</t>
    </rPh>
    <rPh sb="5" eb="7">
      <t>バンゴウ</t>
    </rPh>
    <rPh sb="16" eb="18">
      <t>ハンテイ</t>
    </rPh>
    <phoneticPr fontId="4"/>
  </si>
  <si>
    <t>09/11/18 発番規則が14文字数で</t>
    <rPh sb="9" eb="10">
      <t>ハツ</t>
    </rPh>
    <rPh sb="10" eb="11">
      <t>バン</t>
    </rPh>
    <rPh sb="11" eb="13">
      <t>キソク</t>
    </rPh>
    <rPh sb="16" eb="18">
      <t>モジ</t>
    </rPh>
    <rPh sb="18" eb="19">
      <t>スウ</t>
    </rPh>
    <phoneticPr fontId="4"/>
  </si>
  <si>
    <t>４番目と９番目に「-」がある事を用いて判断。</t>
    <rPh sb="1" eb="3">
      <t>バンメ</t>
    </rPh>
    <rPh sb="5" eb="7">
      <t>バンメ</t>
    </rPh>
    <rPh sb="14" eb="15">
      <t>コト</t>
    </rPh>
    <rPh sb="16" eb="17">
      <t>モチ</t>
    </rPh>
    <rPh sb="19" eb="21">
      <t>ハンダン</t>
    </rPh>
    <phoneticPr fontId="4"/>
  </si>
  <si>
    <t>cst_shinsei_UKETUKE_NO__chk_KKS</t>
    <phoneticPr fontId="4"/>
  </si>
  <si>
    <t>cst_year10_KOUTEI_KAKUNINSHO_TANTOUSHA</t>
    <phoneticPr fontId="4"/>
  </si>
  <si>
    <t>検査工程確認書の担当者名をがＪＩＯの場合は申込担当者 - 氏名、でなければ住宅所有者を出力する様に変更。</t>
    <rPh sb="0" eb="2">
      <t>ケンサ</t>
    </rPh>
    <rPh sb="2" eb="4">
      <t>コウテイ</t>
    </rPh>
    <rPh sb="4" eb="6">
      <t>カクニン</t>
    </rPh>
    <rPh sb="6" eb="7">
      <t>ショ</t>
    </rPh>
    <rPh sb="8" eb="10">
      <t>タントウ</t>
    </rPh>
    <rPh sb="10" eb="11">
      <t>シャ</t>
    </rPh>
    <rPh sb="11" eb="12">
      <t>メイ</t>
    </rPh>
    <rPh sb="18" eb="20">
      <t>バアイ</t>
    </rPh>
    <rPh sb="21" eb="23">
      <t>モウシコミ</t>
    </rPh>
    <rPh sb="23" eb="26">
      <t>タントウシャ</t>
    </rPh>
    <rPh sb="29" eb="31">
      <t>シメイ</t>
    </rPh>
    <rPh sb="37" eb="39">
      <t>ジュウタク</t>
    </rPh>
    <rPh sb="39" eb="42">
      <t>ショユウシャ</t>
    </rPh>
    <rPh sb="43" eb="45">
      <t>シュツリョク</t>
    </rPh>
    <rPh sb="47" eb="48">
      <t>ヨウ</t>
    </rPh>
    <rPh sb="49" eb="51">
      <t>ヘンコウ</t>
    </rPh>
    <phoneticPr fontId="4"/>
  </si>
  <si>
    <t>印刷制御の登録</t>
    <rPh sb="0" eb="2">
      <t>インサツ</t>
    </rPh>
    <rPh sb="2" eb="4">
      <t>セイギョ</t>
    </rPh>
    <rPh sb="5" eb="7">
      <t>トウロク</t>
    </rPh>
    <phoneticPr fontId="4"/>
  </si>
  <si>
    <t>A400</t>
  </si>
  <si>
    <t>確認番号の判定処理を改良したものを登録（現状では使用しない）</t>
    <rPh sb="0" eb="2">
      <t>カクニン</t>
    </rPh>
    <rPh sb="2" eb="4">
      <t>バンゴウ</t>
    </rPh>
    <rPh sb="5" eb="7">
      <t>ハンテイ</t>
    </rPh>
    <rPh sb="7" eb="9">
      <t>ショリ</t>
    </rPh>
    <rPh sb="10" eb="12">
      <t>カイリョウ</t>
    </rPh>
    <rPh sb="17" eb="19">
      <t>トウロク</t>
    </rPh>
    <rPh sb="20" eb="22">
      <t>ゲンジョウ</t>
    </rPh>
    <rPh sb="24" eb="26">
      <t>シヨウ</t>
    </rPh>
    <phoneticPr fontId="4"/>
  </si>
  <si>
    <t>保険
会社</t>
    <rPh sb="0" eb="2">
      <t>ホケン</t>
    </rPh>
    <rPh sb="3" eb="5">
      <t>ガイシャ</t>
    </rPh>
    <phoneticPr fontId="4"/>
  </si>
  <si>
    <t>まもりすまい</t>
    <phoneticPr fontId="4"/>
  </si>
  <si>
    <t>JIO</t>
    <phoneticPr fontId="4"/>
  </si>
  <si>
    <t>あんしん住宅</t>
    <rPh sb="4" eb="6">
      <t>ジュウタク</t>
    </rPh>
    <phoneticPr fontId="4"/>
  </si>
  <si>
    <t>様</t>
    <rPh sb="0" eb="1">
      <t>サマ</t>
    </rPh>
    <phoneticPr fontId="1"/>
  </si>
  <si>
    <t>様邸</t>
    <rPh sb="0" eb="1">
      <t>サマ</t>
    </rPh>
    <rPh sb="1" eb="2">
      <t>テイ</t>
    </rPh>
    <phoneticPr fontId="1"/>
  </si>
  <si>
    <t>受付
担当者印</t>
    <rPh sb="0" eb="2">
      <t>ウケツケ</t>
    </rPh>
    <rPh sb="3" eb="6">
      <t>タントウシャ</t>
    </rPh>
    <rPh sb="6" eb="7">
      <t>イン</t>
    </rPh>
    <phoneticPr fontId="4"/>
  </si>
  <si>
    <t>共通保険検査依頼戸建の保険番号のリンクを忘れていた</t>
    <rPh sb="11" eb="13">
      <t>ホケン</t>
    </rPh>
    <rPh sb="13" eb="15">
      <t>バンゴウ</t>
    </rPh>
    <rPh sb="20" eb="21">
      <t>ワス</t>
    </rPh>
    <phoneticPr fontId="4"/>
  </si>
  <si>
    <t>04:日本住宅保証検査機構</t>
    <phoneticPr fontId="4"/>
  </si>
  <si>
    <t>KKS</t>
    <phoneticPr fontId="1"/>
  </si>
  <si>
    <t>日本住宅保証検査機構の時 住宅所有者 → 保険申込担当者</t>
    <rPh sb="11" eb="12">
      <t>トキ</t>
    </rPh>
    <rPh sb="13" eb="15">
      <t>ジュウタク</t>
    </rPh>
    <rPh sb="15" eb="18">
      <t>ショユウシャ</t>
    </rPh>
    <rPh sb="21" eb="23">
      <t>ホケン</t>
    </rPh>
    <rPh sb="23" eb="25">
      <t>モウシコミ</t>
    </rPh>
    <rPh sb="25" eb="28">
      <t>タントウシャ</t>
    </rPh>
    <phoneticPr fontId="1"/>
  </si>
  <si>
    <t>■ KKS - 係る確認申請 - 引受番号（社内整理番号）</t>
    <rPh sb="8" eb="9">
      <t>カカ</t>
    </rPh>
    <rPh sb="10" eb="12">
      <t>カクニン</t>
    </rPh>
    <rPh sb="12" eb="14">
      <t>シンセイ</t>
    </rPh>
    <rPh sb="17" eb="19">
      <t>ヒキウケ</t>
    </rPh>
    <rPh sb="19" eb="21">
      <t>バンゴウ</t>
    </rPh>
    <rPh sb="22" eb="24">
      <t>シャナイ</t>
    </rPh>
    <rPh sb="24" eb="26">
      <t>セイリ</t>
    </rPh>
    <rPh sb="26" eb="28">
      <t>バンゴウ</t>
    </rPh>
    <phoneticPr fontId="4"/>
  </si>
  <si>
    <t>■ KKS - 整理番号</t>
    <rPh sb="8" eb="10">
      <t>セイリ</t>
    </rPh>
    <rPh sb="10" eb="12">
      <t>バンゴウ</t>
    </rPh>
    <phoneticPr fontId="4"/>
  </si>
  <si>
    <t>■ KKS - 担当者名</t>
    <rPh sb="8" eb="10">
      <t>タントウ</t>
    </rPh>
    <rPh sb="10" eb="11">
      <t>シャ</t>
    </rPh>
    <rPh sb="11" eb="12">
      <t>メイ</t>
    </rPh>
    <phoneticPr fontId="1"/>
  </si>
  <si>
    <t>cst_DATA</t>
  </si>
  <si>
    <t>複雑な処理・機関専用処理</t>
    <rPh sb="0" eb="2">
      <t>フクザツ</t>
    </rPh>
    <rPh sb="3" eb="5">
      <t>ショリ</t>
    </rPh>
    <rPh sb="6" eb="8">
      <t>キカン</t>
    </rPh>
    <rPh sb="8" eb="10">
      <t>センヨウ</t>
    </rPh>
    <rPh sb="10" eb="12">
      <t>ショリ</t>
    </rPh>
    <phoneticPr fontId="4"/>
  </si>
  <si>
    <t>JIO検査報告書の物件名の書式を縮小表示に変更。</t>
    <rPh sb="3" eb="5">
      <t>ケンサ</t>
    </rPh>
    <rPh sb="5" eb="7">
      <t>ホウコク</t>
    </rPh>
    <rPh sb="7" eb="8">
      <t>ショ</t>
    </rPh>
    <rPh sb="9" eb="11">
      <t>ブッケン</t>
    </rPh>
    <rPh sb="11" eb="12">
      <t>メイ</t>
    </rPh>
    <rPh sb="13" eb="15">
      <t>ショシキ</t>
    </rPh>
    <rPh sb="16" eb="18">
      <t>シュクショウ</t>
    </rPh>
    <rPh sb="18" eb="20">
      <t>ヒョウジ</t>
    </rPh>
    <rPh sb="21" eb="23">
      <t>ヘンコウ</t>
    </rPh>
    <phoneticPr fontId="4"/>
  </si>
  <si>
    <t>最終の発番規則以外の確認番号の時に「他機関」と表示。</t>
    <rPh sb="0" eb="2">
      <t>サイシュウ</t>
    </rPh>
    <rPh sb="3" eb="4">
      <t>ハツ</t>
    </rPh>
    <rPh sb="4" eb="5">
      <t>バン</t>
    </rPh>
    <rPh sb="5" eb="7">
      <t>キソク</t>
    </rPh>
    <rPh sb="7" eb="9">
      <t>イガイ</t>
    </rPh>
    <rPh sb="10" eb="12">
      <t>カクニン</t>
    </rPh>
    <rPh sb="12" eb="14">
      <t>バンゴウ</t>
    </rPh>
    <rPh sb="15" eb="16">
      <t>トキ</t>
    </rPh>
    <rPh sb="18" eb="19">
      <t>タ</t>
    </rPh>
    <rPh sb="19" eb="21">
      <t>キカン</t>
    </rPh>
    <rPh sb="23" eb="25">
      <t>ヒョウジ</t>
    </rPh>
    <phoneticPr fontId="4"/>
  </si>
  <si>
    <t>保険検査依頼書の申込者のリンクが切れていた問題を修正。</t>
    <rPh sb="0" eb="2">
      <t>ホケン</t>
    </rPh>
    <rPh sb="2" eb="4">
      <t>ケンサ</t>
    </rPh>
    <rPh sb="4" eb="7">
      <t>イライショ</t>
    </rPh>
    <rPh sb="8" eb="10">
      <t>モウシコミ</t>
    </rPh>
    <rPh sb="10" eb="11">
      <t>シャ</t>
    </rPh>
    <rPh sb="16" eb="17">
      <t>キ</t>
    </rPh>
    <rPh sb="21" eb="23">
      <t>モンダイ</t>
    </rPh>
    <rPh sb="24" eb="26">
      <t>シュウセイ</t>
    </rPh>
    <phoneticPr fontId="4"/>
  </si>
  <si>
    <t>確認番号</t>
    <phoneticPr fontId="4"/>
  </si>
  <si>
    <t>帳票出力の確認番号を関連付けた建築物確認番号を元に処理していたため、他機関チェックができなかった問題を修正。</t>
    <rPh sb="0" eb="2">
      <t>チョウヒョウ</t>
    </rPh>
    <rPh sb="2" eb="4">
      <t>シュツリョク</t>
    </rPh>
    <rPh sb="5" eb="7">
      <t>カクニン</t>
    </rPh>
    <rPh sb="7" eb="9">
      <t>バンゴウ</t>
    </rPh>
    <rPh sb="10" eb="13">
      <t>カンレンヅ</t>
    </rPh>
    <rPh sb="15" eb="18">
      <t>ケンチクブツ</t>
    </rPh>
    <rPh sb="18" eb="20">
      <t>カクニン</t>
    </rPh>
    <rPh sb="20" eb="22">
      <t>バンゴウ</t>
    </rPh>
    <rPh sb="23" eb="24">
      <t>モト</t>
    </rPh>
    <rPh sb="25" eb="27">
      <t>ショリ</t>
    </rPh>
    <rPh sb="34" eb="37">
      <t>タキカン</t>
    </rPh>
    <rPh sb="48" eb="50">
      <t>モンダイ</t>
    </rPh>
    <rPh sb="51" eb="53">
      <t>シュウセイ</t>
    </rPh>
    <phoneticPr fontId="4"/>
  </si>
  <si>
    <t>JIO検査工程確認書の誤記修正。（皇帝→工程）</t>
    <rPh sb="11" eb="13">
      <t>ゴキ</t>
    </rPh>
    <rPh sb="13" eb="15">
      <t>シュウセイ</t>
    </rPh>
    <rPh sb="17" eb="19">
      <t>コウテイ</t>
    </rPh>
    <rPh sb="20" eb="22">
      <t>コウテイ</t>
    </rPh>
    <phoneticPr fontId="4"/>
  </si>
  <si>
    <t>保険検査依頼書の申込者の担当者の出力を除外。</t>
    <rPh sb="0" eb="2">
      <t>ホケン</t>
    </rPh>
    <rPh sb="2" eb="4">
      <t>ケンサ</t>
    </rPh>
    <rPh sb="4" eb="7">
      <t>イライショ</t>
    </rPh>
    <rPh sb="8" eb="10">
      <t>モウシコミ</t>
    </rPh>
    <rPh sb="10" eb="11">
      <t>シャ</t>
    </rPh>
    <rPh sb="12" eb="15">
      <t>タントウシャ</t>
    </rPh>
    <rPh sb="16" eb="18">
      <t>シュツリョク</t>
    </rPh>
    <rPh sb="19" eb="21">
      <t>ジョガイ</t>
    </rPh>
    <phoneticPr fontId="4"/>
  </si>
  <si>
    <t>ハウスプラス</t>
    <phoneticPr fontId="4"/>
  </si>
  <si>
    <t>保険検査依頼書にたてもの、ハウスプラス追加</t>
    <rPh sb="19" eb="21">
      <t>ツイカ</t>
    </rPh>
    <phoneticPr fontId="4"/>
  </si>
  <si>
    <t>保険検査依頼書４階以上の場合の改ページ位置が不適切だったのを修正</t>
    <rPh sb="8" eb="9">
      <t>カイ</t>
    </rPh>
    <rPh sb="9" eb="11">
      <t>イジョウ</t>
    </rPh>
    <rPh sb="12" eb="14">
      <t>バアイ</t>
    </rPh>
    <rPh sb="15" eb="16">
      <t>カイ</t>
    </rPh>
    <rPh sb="19" eb="21">
      <t>イチ</t>
    </rPh>
    <rPh sb="22" eb="25">
      <t>フテキセツ</t>
    </rPh>
    <rPh sb="30" eb="32">
      <t>シュウセイ</t>
    </rPh>
    <phoneticPr fontId="4"/>
  </si>
  <si>
    <t>FAX番号変更対応</t>
    <rPh sb="3" eb="5">
      <t>バンゴウ</t>
    </rPh>
    <rPh sb="5" eb="7">
      <t>ヘンコウ</t>
    </rPh>
    <rPh sb="7" eb="9">
      <t>タイオウ</t>
    </rPh>
    <phoneticPr fontId="4"/>
  </si>
  <si>
    <t>保険検査依頼書 戸建で、JIO５日前という記載を削除</t>
    <rPh sb="16" eb="17">
      <t>ニチ</t>
    </rPh>
    <rPh sb="17" eb="18">
      <t>マエ</t>
    </rPh>
    <rPh sb="21" eb="23">
      <t>キサイ</t>
    </rPh>
    <rPh sb="24" eb="26">
      <t>サクジョ</t>
    </rPh>
    <phoneticPr fontId="4"/>
  </si>
  <si>
    <t>保険検査依頼書の完了時基礎配筋、中間検査躯体検査欄の固定文言の追記</t>
    <rPh sb="0" eb="2">
      <t>ホケン</t>
    </rPh>
    <rPh sb="2" eb="4">
      <t>ケンサ</t>
    </rPh>
    <rPh sb="4" eb="7">
      <t>イライショ</t>
    </rPh>
    <rPh sb="8" eb="10">
      <t>カンリョウ</t>
    </rPh>
    <rPh sb="10" eb="11">
      <t>ジ</t>
    </rPh>
    <rPh sb="11" eb="13">
      <t>キソ</t>
    </rPh>
    <rPh sb="13" eb="14">
      <t>ハイ</t>
    </rPh>
    <rPh sb="14" eb="15">
      <t>キン</t>
    </rPh>
    <rPh sb="16" eb="18">
      <t>チュウカン</t>
    </rPh>
    <rPh sb="18" eb="20">
      <t>ケンサ</t>
    </rPh>
    <rPh sb="20" eb="22">
      <t>クタイ</t>
    </rPh>
    <rPh sb="22" eb="24">
      <t>ケンサ</t>
    </rPh>
    <rPh sb="24" eb="25">
      <t>ラン</t>
    </rPh>
    <rPh sb="26" eb="28">
      <t>コテイ</t>
    </rPh>
    <rPh sb="28" eb="30">
      <t>モンゴン</t>
    </rPh>
    <rPh sb="31" eb="33">
      <t>ツイキ</t>
    </rPh>
    <phoneticPr fontId="4"/>
  </si>
  <si>
    <t>保険検査依頼書：階数が３以下建築物用の中間検査の特記の改行位置を変更。</t>
    <rPh sb="8" eb="10">
      <t>カイスウ</t>
    </rPh>
    <rPh sb="12" eb="14">
      <t>イカ</t>
    </rPh>
    <rPh sb="14" eb="17">
      <t>ケンチクブツ</t>
    </rPh>
    <rPh sb="17" eb="18">
      <t>ヨウ</t>
    </rPh>
    <rPh sb="19" eb="21">
      <t>チュウカン</t>
    </rPh>
    <rPh sb="21" eb="23">
      <t>ケンサ</t>
    </rPh>
    <rPh sb="24" eb="26">
      <t>トッキ</t>
    </rPh>
    <rPh sb="27" eb="29">
      <t>カイギョウ</t>
    </rPh>
    <rPh sb="29" eb="31">
      <t>イチ</t>
    </rPh>
    <rPh sb="32" eb="34">
      <t>ヘンコウ</t>
    </rPh>
    <phoneticPr fontId="4"/>
  </si>
  <si>
    <t>&lt;↓保険法人選択欄&gt;</t>
    <rPh sb="2" eb="4">
      <t>ホケン</t>
    </rPh>
    <rPh sb="4" eb="6">
      <t>ホウジン</t>
    </rPh>
    <rPh sb="6" eb="8">
      <t>センタク</t>
    </rPh>
    <rPh sb="8" eb="9">
      <t>ラン</t>
    </rPh>
    <phoneticPr fontId="1"/>
  </si>
  <si>
    <t>　</t>
  </si>
  <si>
    <t>共通保険検査依頼共住</t>
    <phoneticPr fontId="4"/>
  </si>
  <si>
    <t>共通保険検査依頼戸建_old</t>
    <phoneticPr fontId="4"/>
  </si>
  <si>
    <t>共通保険検査依頼共住_4-9</t>
    <phoneticPr fontId="4"/>
  </si>
  <si>
    <t>4-9</t>
    <phoneticPr fontId="4"/>
  </si>
  <si>
    <t>１０以上</t>
    <rPh sb="2" eb="4">
      <t>イジョウ</t>
    </rPh>
    <phoneticPr fontId="4"/>
  </si>
  <si>
    <t>**prule_kaisusum__4to9</t>
    <phoneticPr fontId="4"/>
  </si>
  <si>
    <t>**prule_kaisusum__10ge</t>
    <phoneticPr fontId="4"/>
  </si>
  <si>
    <t>出力条件：4～9, 10以上 を追加</t>
    <rPh sb="0" eb="2">
      <t>シュツリョク</t>
    </rPh>
    <rPh sb="2" eb="4">
      <t>ジョウケン</t>
    </rPh>
    <rPh sb="12" eb="14">
      <t>イジョウ</t>
    </rPh>
    <rPh sb="16" eb="18">
      <t>ツイカ</t>
    </rPh>
    <phoneticPr fontId="4"/>
  </si>
  <si>
    <t>共通保険検査依頼共住_4-9：申請者、サービス整理番号、及び保険受付番号がリンクしていなかった問題を修正。</t>
    <rPh sb="15" eb="18">
      <t>シンセイシャ</t>
    </rPh>
    <rPh sb="23" eb="25">
      <t>セイリ</t>
    </rPh>
    <rPh sb="25" eb="27">
      <t>バンゴウ</t>
    </rPh>
    <rPh sb="28" eb="29">
      <t>オヨ</t>
    </rPh>
    <rPh sb="30" eb="32">
      <t>ホケン</t>
    </rPh>
    <rPh sb="32" eb="34">
      <t>ウケツケ</t>
    </rPh>
    <rPh sb="34" eb="36">
      <t>バンゴウ</t>
    </rPh>
    <rPh sb="47" eb="49">
      <t>モンダイ</t>
    </rPh>
    <rPh sb="50" eb="52">
      <t>シュウセイ</t>
    </rPh>
    <phoneticPr fontId="4"/>
  </si>
  <si>
    <t>共通保険検査依頼戸建：同上</t>
    <rPh sb="11" eb="13">
      <t>ドウジョウ</t>
    </rPh>
    <phoneticPr fontId="4"/>
  </si>
  <si>
    <t>保険法人たてものの業務廃止に伴いたてものを削除。</t>
    <rPh sb="0" eb="2">
      <t>ホケン</t>
    </rPh>
    <rPh sb="2" eb="4">
      <t>ホウジン</t>
    </rPh>
    <rPh sb="9" eb="11">
      <t>ギョウム</t>
    </rPh>
    <rPh sb="11" eb="13">
      <t>ハイシ</t>
    </rPh>
    <rPh sb="14" eb="15">
      <t>トモナ</t>
    </rPh>
    <rPh sb="21" eb="23">
      <t>サクジョ</t>
    </rPh>
    <phoneticPr fontId="4"/>
  </si>
  <si>
    <t>保険検査依頼書の書式番号を「2011.09」に修正。</t>
    <rPh sb="0" eb="2">
      <t>ホケン</t>
    </rPh>
    <rPh sb="2" eb="4">
      <t>ケンサ</t>
    </rPh>
    <rPh sb="4" eb="7">
      <t>イライショ</t>
    </rPh>
    <rPh sb="8" eb="10">
      <t>ショシキ</t>
    </rPh>
    <rPh sb="10" eb="12">
      <t>バンゴウ</t>
    </rPh>
    <rPh sb="23" eb="25">
      <t>シュウセイ</t>
    </rPh>
    <phoneticPr fontId="4"/>
  </si>
  <si>
    <t>支店の表示を本社と岐阜支店の選択方式に変更。</t>
    <rPh sb="0" eb="2">
      <t>シテン</t>
    </rPh>
    <rPh sb="3" eb="5">
      <t>ヒョウジ</t>
    </rPh>
    <rPh sb="6" eb="8">
      <t>ホンシャ</t>
    </rPh>
    <rPh sb="9" eb="11">
      <t>ギフ</t>
    </rPh>
    <rPh sb="11" eb="13">
      <t>シテン</t>
    </rPh>
    <rPh sb="14" eb="16">
      <t>センタク</t>
    </rPh>
    <rPh sb="16" eb="18">
      <t>ホウシキ</t>
    </rPh>
    <rPh sb="19" eb="21">
      <t>ヘンコウ</t>
    </rPh>
    <phoneticPr fontId="4"/>
  </si>
  <si>
    <t>共通保険検査依頼戸建（東京）</t>
    <phoneticPr fontId="4"/>
  </si>
  <si>
    <t>作成中</t>
    <rPh sb="0" eb="3">
      <t>サクセイチュウ</t>
    </rPh>
    <phoneticPr fontId="4"/>
  </si>
  <si>
    <t>有償 ⇒ 無償</t>
    <rPh sb="0" eb="2">
      <t>ユウショウ</t>
    </rPh>
    <rPh sb="5" eb="7">
      <t>ムショウ</t>
    </rPh>
    <phoneticPr fontId="4"/>
  </si>
  <si>
    <t>住宅保証機構の会社タイプを財団法人から株式会社への変更対応。</t>
    <rPh sb="0" eb="2">
      <t>ジュウタク</t>
    </rPh>
    <rPh sb="2" eb="4">
      <t>ホショウ</t>
    </rPh>
    <rPh sb="4" eb="6">
      <t>キコウ</t>
    </rPh>
    <rPh sb="7" eb="9">
      <t>カイシャ</t>
    </rPh>
    <rPh sb="13" eb="15">
      <t>ザイダン</t>
    </rPh>
    <rPh sb="15" eb="17">
      <t>ホウジン</t>
    </rPh>
    <rPh sb="19" eb="23">
      <t>カブシキガイシャ</t>
    </rPh>
    <rPh sb="25" eb="27">
      <t>ヘンコウ</t>
    </rPh>
    <rPh sb="27" eb="29">
      <t>タイオウ</t>
    </rPh>
    <phoneticPr fontId="4"/>
  </si>
  <si>
    <t>印刷のズレを修正</t>
    <rPh sb="0" eb="2">
      <t>インサツ</t>
    </rPh>
    <rPh sb="6" eb="8">
      <t>シュウセイ</t>
    </rPh>
    <phoneticPr fontId="4"/>
  </si>
  <si>
    <t>共通保険検査依頼戸建シート　上部文言が　枠線に重なっているのを修正</t>
    <rPh sb="14" eb="16">
      <t>ジョウブ</t>
    </rPh>
    <rPh sb="16" eb="18">
      <t>モンゴン</t>
    </rPh>
    <rPh sb="20" eb="22">
      <t>ワクセン</t>
    </rPh>
    <rPh sb="23" eb="24">
      <t>カサ</t>
    </rPh>
    <rPh sb="31" eb="33">
      <t>シュウセイ</t>
    </rPh>
    <phoneticPr fontId="4"/>
  </si>
  <si>
    <t>cst_year10_KAKUNIN_NO</t>
    <phoneticPr fontId="4"/>
  </si>
  <si>
    <t>すまい給付金　検査依頼書</t>
    <phoneticPr fontId="4"/>
  </si>
  <si>
    <t>すまい給付金　検査依頼書シート追加</t>
    <rPh sb="15" eb="17">
      <t>ツイカ</t>
    </rPh>
    <phoneticPr fontId="4"/>
  </si>
  <si>
    <t>すまい給付金　検査依頼書シートの文言と書式追加</t>
    <rPh sb="16" eb="18">
      <t>モンゴン</t>
    </rPh>
    <rPh sb="19" eb="21">
      <t>ショシキ</t>
    </rPh>
    <rPh sb="21" eb="23">
      <t>ツイカ</t>
    </rPh>
    <phoneticPr fontId="4"/>
  </si>
  <si>
    <t>すまい給付金　検査依頼書　基礎にプルダウンを追加</t>
    <rPh sb="13" eb="15">
      <t>キソ</t>
    </rPh>
    <rPh sb="22" eb="24">
      <t>ツイカ</t>
    </rPh>
    <phoneticPr fontId="4"/>
  </si>
  <si>
    <t>セルのスタイルの削除</t>
    <rPh sb="8" eb="10">
      <t>サクジョ</t>
    </rPh>
    <phoneticPr fontId="4"/>
  </si>
  <si>
    <t>保険検査依頼書　3シート差し替え</t>
    <rPh sb="0" eb="2">
      <t>ホケン</t>
    </rPh>
    <rPh sb="2" eb="4">
      <t>ケンサ</t>
    </rPh>
    <rPh sb="4" eb="6">
      <t>イライ</t>
    </rPh>
    <rPh sb="6" eb="7">
      <t>ショ</t>
    </rPh>
    <rPh sb="12" eb="13">
      <t>サ</t>
    </rPh>
    <rPh sb="14" eb="15">
      <t>カ</t>
    </rPh>
    <phoneticPr fontId="4"/>
  </si>
  <si>
    <t>JIO検査工程確認書　シート移動</t>
    <rPh sb="3" eb="5">
      <t>ケンサ</t>
    </rPh>
    <rPh sb="5" eb="7">
      <t>コウテイ</t>
    </rPh>
    <rPh sb="7" eb="10">
      <t>カクニンショ</t>
    </rPh>
    <rPh sb="14" eb="16">
      <t>イドウ</t>
    </rPh>
    <phoneticPr fontId="4"/>
  </si>
  <si>
    <t>保険検査依頼書に、注意書きを入力</t>
    <rPh sb="0" eb="2">
      <t>ホケン</t>
    </rPh>
    <rPh sb="2" eb="4">
      <t>ケンサ</t>
    </rPh>
    <rPh sb="4" eb="6">
      <t>イライ</t>
    </rPh>
    <rPh sb="6" eb="7">
      <t>ショ</t>
    </rPh>
    <rPh sb="9" eb="12">
      <t>チュウイガ</t>
    </rPh>
    <rPh sb="14" eb="16">
      <t>ニュウリョク</t>
    </rPh>
    <phoneticPr fontId="4"/>
  </si>
  <si>
    <t>共通保険検査依頼戸建（東京）　注意書き及び「ご申請は～」という注意の図形テキストボックスを挿入</t>
    <rPh sb="15" eb="18">
      <t>チュウイガ</t>
    </rPh>
    <rPh sb="19" eb="20">
      <t>オヨ</t>
    </rPh>
    <rPh sb="23" eb="25">
      <t>シンセイ</t>
    </rPh>
    <rPh sb="31" eb="33">
      <t>チュウイ</t>
    </rPh>
    <rPh sb="34" eb="36">
      <t>ズケイ</t>
    </rPh>
    <rPh sb="45" eb="47">
      <t>ソウニュウ</t>
    </rPh>
    <phoneticPr fontId="4"/>
  </si>
  <si>
    <t>代表取締役   畑中 重人</t>
    <phoneticPr fontId="4"/>
  </si>
  <si>
    <t>共通保険検査依頼共住　5/10分の依頼から抜けていた為、修正</t>
    <rPh sb="15" eb="16">
      <t>ブン</t>
    </rPh>
    <rPh sb="17" eb="19">
      <t>イライ</t>
    </rPh>
    <rPh sb="21" eb="22">
      <t>ヌ</t>
    </rPh>
    <rPh sb="26" eb="27">
      <t>タメ</t>
    </rPh>
    <rPh sb="28" eb="30">
      <t>シュウセイ</t>
    </rPh>
    <phoneticPr fontId="4"/>
  </si>
  <si>
    <t>全シート　濃い紫色塗りつぶしを止める</t>
    <rPh sb="0" eb="1">
      <t>ゼン</t>
    </rPh>
    <rPh sb="5" eb="6">
      <t>コ</t>
    </rPh>
    <rPh sb="7" eb="8">
      <t>ムラサキ</t>
    </rPh>
    <rPh sb="8" eb="9">
      <t>イロ</t>
    </rPh>
    <rPh sb="9" eb="10">
      <t>ヌ</t>
    </rPh>
    <rPh sb="15" eb="16">
      <t>ヤ</t>
    </rPh>
    <phoneticPr fontId="4"/>
  </si>
  <si>
    <t>10階以上のシートにサービス整理番号、及び保険受付番号をリンク処理を追加</t>
    <rPh sb="2" eb="3">
      <t>カイ</t>
    </rPh>
    <rPh sb="3" eb="5">
      <t>イジョウ</t>
    </rPh>
    <rPh sb="14" eb="18">
      <t>セイリバンゴウ</t>
    </rPh>
    <rPh sb="19" eb="20">
      <t>オヨ</t>
    </rPh>
    <rPh sb="21" eb="23">
      <t>ホケン</t>
    </rPh>
    <rPh sb="23" eb="25">
      <t>ウケツケ</t>
    </rPh>
    <rPh sb="25" eb="27">
      <t>バンゴウ</t>
    </rPh>
    <rPh sb="31" eb="33">
      <t>ショリ</t>
    </rPh>
    <rPh sb="34" eb="36">
      <t>ツイカ</t>
    </rPh>
    <phoneticPr fontId="4"/>
  </si>
  <si>
    <t>全保険検査依頼書　固定文言を変更</t>
    <rPh sb="0" eb="1">
      <t>ゼン</t>
    </rPh>
    <rPh sb="1" eb="3">
      <t>ホケン</t>
    </rPh>
    <rPh sb="3" eb="5">
      <t>ケンサ</t>
    </rPh>
    <rPh sb="5" eb="7">
      <t>イライ</t>
    </rPh>
    <rPh sb="7" eb="8">
      <t>ショ</t>
    </rPh>
    <rPh sb="9" eb="11">
      <t>コテイ</t>
    </rPh>
    <rPh sb="11" eb="13">
      <t>モンゴン</t>
    </rPh>
    <rPh sb="14" eb="16">
      <t>ヘンコウ</t>
    </rPh>
    <phoneticPr fontId="4"/>
  </si>
  <si>
    <t>すまい給付金　検査依頼書　固定文言を変更</t>
    <rPh sb="13" eb="15">
      <t>コテイ</t>
    </rPh>
    <rPh sb="15" eb="17">
      <t>モンゴン</t>
    </rPh>
    <rPh sb="18" eb="20">
      <t>ヘンコウ</t>
    </rPh>
    <phoneticPr fontId="4"/>
  </si>
  <si>
    <t>JIO検査工程確認書4・共通保険検査依頼戸建_old・JIO検査工程確認書の矢印の塗りつぶしを止める</t>
    <rPh sb="38" eb="40">
      <t>ヤジルシ</t>
    </rPh>
    <rPh sb="41" eb="42">
      <t>ヌ</t>
    </rPh>
    <rPh sb="47" eb="48">
      <t>ヤ</t>
    </rPh>
    <phoneticPr fontId="4"/>
  </si>
  <si>
    <t>MODE：瑕疵保険</t>
    <rPh sb="5" eb="7">
      <t>カシ</t>
    </rPh>
    <rPh sb="7" eb="9">
      <t>ホケン</t>
    </rPh>
    <phoneticPr fontId="4"/>
  </si>
  <si>
    <t>File Version：3.0</t>
    <phoneticPr fontId="4"/>
  </si>
  <si>
    <t>データ修正後は、このシート「dSTART」を選択した状態で保存してください。
帳票出力時間に影響するからです。</t>
    <rPh sb="3" eb="5">
      <t>シュウセイ</t>
    </rPh>
    <rPh sb="5" eb="6">
      <t>ゴ</t>
    </rPh>
    <rPh sb="22" eb="24">
      <t>センタク</t>
    </rPh>
    <rPh sb="26" eb="28">
      <t>ジョウタイ</t>
    </rPh>
    <rPh sb="29" eb="31">
      <t>ホゾン</t>
    </rPh>
    <rPh sb="39" eb="41">
      <t>チョウヒョウ</t>
    </rPh>
    <rPh sb="41" eb="43">
      <t>シュツリョク</t>
    </rPh>
    <rPh sb="43" eb="45">
      <t>ジカン</t>
    </rPh>
    <rPh sb="46" eb="48">
      <t>エイキョウ</t>
    </rPh>
    <phoneticPr fontId="4"/>
  </si>
  <si>
    <t>Note</t>
    <phoneticPr fontId="4"/>
  </si>
  <si>
    <t>瑕疵保険帳票に出力する確認番号において、他機関の場合は出力しないように処理を追加。</t>
    <rPh sb="0" eb="2">
      <t>カシ</t>
    </rPh>
    <rPh sb="2" eb="4">
      <t>ホケン</t>
    </rPh>
    <rPh sb="4" eb="6">
      <t>チョウヒョウ</t>
    </rPh>
    <rPh sb="7" eb="9">
      <t>シュツリョク</t>
    </rPh>
    <rPh sb="11" eb="13">
      <t>カクニン</t>
    </rPh>
    <rPh sb="13" eb="15">
      <t>バンゴウ</t>
    </rPh>
    <rPh sb="20" eb="21">
      <t>タ</t>
    </rPh>
    <rPh sb="21" eb="23">
      <t>キカン</t>
    </rPh>
    <rPh sb="24" eb="26">
      <t>バアイ</t>
    </rPh>
    <rPh sb="27" eb="29">
      <t>シュツリョク</t>
    </rPh>
    <rPh sb="35" eb="37">
      <t>ショリ</t>
    </rPh>
    <rPh sb="38" eb="40">
      <t>ツイカ</t>
    </rPh>
    <phoneticPr fontId="4"/>
  </si>
  <si>
    <t>瑕疵保険帳票の保険検査依頼書修正（差し替え）</t>
    <rPh sb="0" eb="2">
      <t>カシ</t>
    </rPh>
    <rPh sb="2" eb="4">
      <t>ホケン</t>
    </rPh>
    <rPh sb="4" eb="6">
      <t>チョウヒョウ</t>
    </rPh>
    <rPh sb="14" eb="16">
      <t>シュウセイ</t>
    </rPh>
    <rPh sb="17" eb="18">
      <t>サ</t>
    </rPh>
    <rPh sb="19" eb="20">
      <t>カ</t>
    </rPh>
    <phoneticPr fontId="4"/>
  </si>
  <si>
    <t>保険検査依頼書：書式年度を 2011.06 に修正</t>
    <rPh sb="8" eb="10">
      <t>ショシキ</t>
    </rPh>
    <rPh sb="10" eb="12">
      <t>ネンド</t>
    </rPh>
    <rPh sb="23" eb="25">
      <t>シュウセイ</t>
    </rPh>
    <phoneticPr fontId="4"/>
  </si>
  <si>
    <t>保険検査依頼書：書式年度を 2011.07 に修正</t>
    <rPh sb="8" eb="10">
      <t>ショシキ</t>
    </rPh>
    <rPh sb="10" eb="12">
      <t>ネンド</t>
    </rPh>
    <rPh sb="23" eb="25">
      <t>シュウセイ</t>
    </rPh>
    <phoneticPr fontId="4"/>
  </si>
  <si>
    <t>保険検査依頼書：岐阜支店のビル名を新しいビル名に変更。</t>
    <rPh sb="0" eb="7">
      <t>ホケンケンサイライショ</t>
    </rPh>
    <rPh sb="8" eb="12">
      <t>ギフシテン</t>
    </rPh>
    <rPh sb="15" eb="16">
      <t>メイ</t>
    </rPh>
    <rPh sb="17" eb="18">
      <t>アタラ</t>
    </rPh>
    <rPh sb="22" eb="23">
      <t>メイ</t>
    </rPh>
    <rPh sb="24" eb="26">
      <t>ヘンコウ</t>
    </rPh>
    <phoneticPr fontId="4"/>
  </si>
  <si>
    <t>住宅性能部⇒住宅性能グループ・保険グループ⇒住宅性能グループ</t>
    <rPh sb="0" eb="2">
      <t>ジュウタク</t>
    </rPh>
    <rPh sb="2" eb="4">
      <t>セイノウ</t>
    </rPh>
    <rPh sb="4" eb="5">
      <t>ブ</t>
    </rPh>
    <rPh sb="6" eb="8">
      <t>ジュウタク</t>
    </rPh>
    <rPh sb="8" eb="10">
      <t>セイノウ</t>
    </rPh>
    <rPh sb="15" eb="17">
      <t>ホケン</t>
    </rPh>
    <rPh sb="22" eb="24">
      <t>ジュウタク</t>
    </rPh>
    <rPh sb="24" eb="26">
      <t>セイノウ</t>
    </rPh>
    <phoneticPr fontId="4"/>
  </si>
  <si>
    <t>に文言変更</t>
    <rPh sb="1" eb="3">
      <t>モンゴン</t>
    </rPh>
    <rPh sb="3" eb="5">
      <t>ヘンコウ</t>
    </rPh>
    <phoneticPr fontId="4"/>
  </si>
  <si>
    <t>プレビューモードを標準に変更</t>
    <rPh sb="9" eb="11">
      <t>ヒョウジュン</t>
    </rPh>
    <rPh sb="12" eb="14">
      <t>ヘンコウ</t>
    </rPh>
    <phoneticPr fontId="4"/>
  </si>
  <si>
    <t>すまい給付金　検査依頼書 (岐阜用)</t>
  </si>
  <si>
    <t>すまい給付金　検査依頼書 (岐阜用) の追加</t>
    <rPh sb="20" eb="22">
      <t>ツイカ</t>
    </rPh>
    <phoneticPr fontId="4"/>
  </si>
  <si>
    <t>岐阜用検査依頼書の文字色を全て黒色に変更</t>
    <rPh sb="0" eb="2">
      <t>ギフ</t>
    </rPh>
    <rPh sb="2" eb="3">
      <t>ヨウ</t>
    </rPh>
    <rPh sb="3" eb="5">
      <t>ケンサ</t>
    </rPh>
    <rPh sb="5" eb="8">
      <t>イライショ</t>
    </rPh>
    <rPh sb="9" eb="11">
      <t>モジ</t>
    </rPh>
    <rPh sb="11" eb="12">
      <t>イロ</t>
    </rPh>
    <rPh sb="13" eb="14">
      <t>スベ</t>
    </rPh>
    <rPh sb="15" eb="17">
      <t>クロイロ</t>
    </rPh>
    <rPh sb="18" eb="20">
      <t>ヘンコウ</t>
    </rPh>
    <phoneticPr fontId="4"/>
  </si>
  <si>
    <t>修正担当者</t>
    <rPh sb="0" eb="5">
      <t>シュウセイタントウシャ</t>
    </rPh>
    <phoneticPr fontId="4"/>
  </si>
  <si>
    <t>2016年6月20日より代表取締役が畑中 重人に変更</t>
    <phoneticPr fontId="4"/>
  </si>
  <si>
    <t>新年号対応</t>
    <rPh sb="0" eb="5">
      <t>シンネンゴウタイオウ</t>
    </rPh>
    <phoneticPr fontId="4"/>
  </si>
  <si>
    <t>year10_ACCEPT_DATE__base_nengou</t>
    <phoneticPr fontId="4"/>
  </si>
  <si>
    <t>year10_ACCEPT_DATE__base_dsp</t>
    <phoneticPr fontId="4"/>
  </si>
  <si>
    <t>新元号対応</t>
    <rPh sb="0" eb="5">
      <t>シンゲンゴウタイオウ</t>
    </rPh>
    <phoneticPr fontId="4"/>
  </si>
  <si>
    <t>松葉</t>
    <rPh sb="0" eb="2">
      <t>マツバ</t>
    </rPh>
    <phoneticPr fontId="4"/>
  </si>
  <si>
    <t>検査依頼書：令和の文字を削除</t>
    <rPh sb="0" eb="5">
      <t>ケンサイライショ</t>
    </rPh>
    <rPh sb="6" eb="8">
      <t>レイワ</t>
    </rPh>
    <rPh sb="9" eb="11">
      <t>モジ</t>
    </rPh>
    <rPh sb="12" eb="14">
      <t>サクジョ</t>
    </rPh>
    <phoneticPr fontId="4"/>
  </si>
  <si>
    <t>書式番号を変更</t>
    <rPh sb="0" eb="4">
      <t>ショシキバンゴウ</t>
    </rPh>
    <rPh sb="5" eb="7">
      <t>ヘンコウ</t>
    </rPh>
    <phoneticPr fontId="4"/>
  </si>
  <si>
    <t>Date</t>
    <phoneticPr fontId="4"/>
  </si>
  <si>
    <t>レイアウト調整</t>
    <rPh sb="5" eb="7">
      <t>チョウセイ</t>
    </rPh>
    <phoneticPr fontId="4"/>
  </si>
  <si>
    <t>64bit対応化</t>
    <rPh sb="5" eb="8">
      <t>タイオウカ</t>
    </rPh>
    <phoneticPr fontId="4"/>
  </si>
  <si>
    <t>保　険　検　査　依　頼　書</t>
    <rPh sb="0" eb="1">
      <t>ホ</t>
    </rPh>
    <rPh sb="2" eb="3">
      <t>ケン</t>
    </rPh>
    <rPh sb="4" eb="5">
      <t>ケン</t>
    </rPh>
    <rPh sb="6" eb="7">
      <t>サ</t>
    </rPh>
    <rPh sb="8" eb="9">
      <t>イ</t>
    </rPh>
    <rPh sb="10" eb="11">
      <t>ライ</t>
    </rPh>
    <rPh sb="12" eb="13">
      <t>ショ</t>
    </rPh>
    <phoneticPr fontId="4"/>
  </si>
  <si>
    <t>検査
内容</t>
    <rPh sb="0" eb="2">
      <t>ケンサ</t>
    </rPh>
    <rPh sb="3" eb="5">
      <t>ナイヨウ</t>
    </rPh>
    <phoneticPr fontId="4"/>
  </si>
  <si>
    <t>基礎配筋</t>
    <rPh sb="0" eb="2">
      <t>キソ</t>
    </rPh>
    <rPh sb="2" eb="4">
      <t>ハイキン</t>
    </rPh>
    <phoneticPr fontId="4"/>
  </si>
  <si>
    <t>検査希望日</t>
    <phoneticPr fontId="4"/>
  </si>
  <si>
    <t>確認検査</t>
    <phoneticPr fontId="1"/>
  </si>
  <si>
    <t>確認サービス　本社</t>
  </si>
  <si>
    <t>検査日の平日カウント3日前までにFAXをお願いします。
検査が他機関の場合は『無』の記入のうえFAXをお願いします。</t>
    <phoneticPr fontId="1"/>
  </si>
  <si>
    <t>事業者様
連絡先</t>
    <rPh sb="3" eb="4">
      <t>サマ</t>
    </rPh>
    <rPh sb="5" eb="8">
      <t>レンラクサキ</t>
    </rPh>
    <phoneticPr fontId="4"/>
  </si>
  <si>
    <t>➄</t>
    <phoneticPr fontId="4"/>
  </si>
  <si>
    <t>保険検査依頼書　オプション検査</t>
  </si>
  <si>
    <t>寺田</t>
    <rPh sb="0" eb="2">
      <t>テラダ</t>
    </rPh>
    <phoneticPr fontId="4"/>
  </si>
  <si>
    <t>共通保険検査依頼戸建シート差し替え、保険検査依頼書　オプション検査シート追加</t>
    <rPh sb="0" eb="2">
      <t>キョウツウ</t>
    </rPh>
    <rPh sb="2" eb="4">
      <t>ホケン</t>
    </rPh>
    <rPh sb="4" eb="6">
      <t>ケンサ</t>
    </rPh>
    <rPh sb="6" eb="8">
      <t>イライ</t>
    </rPh>
    <rPh sb="8" eb="10">
      <t>コダテ</t>
    </rPh>
    <rPh sb="13" eb="14">
      <t>サ</t>
    </rPh>
    <rPh sb="15" eb="16">
      <t>カ</t>
    </rPh>
    <rPh sb="36" eb="38">
      <t>ツイカ</t>
    </rPh>
    <phoneticPr fontId="4"/>
  </si>
  <si>
    <t>階数</t>
    <rPh sb="0" eb="2">
      <t>カイスウ</t>
    </rPh>
    <phoneticPr fontId="4"/>
  </si>
  <si>
    <t>cst_year10_KAISU_TIKA</t>
    <phoneticPr fontId="4"/>
  </si>
  <si>
    <t>cst_year10_KAISU_TIJYOU</t>
    <phoneticPr fontId="4"/>
  </si>
  <si>
    <t>cst_year10_KAISU</t>
    <phoneticPr fontId="4"/>
  </si>
  <si>
    <t>寺田</t>
    <rPh sb="0" eb="2">
      <t>テラダ</t>
    </rPh>
    <phoneticPr fontId="4"/>
  </si>
  <si>
    <t>オプション検査シート修正（シートの位置変更、階数表示）</t>
    <rPh sb="5" eb="7">
      <t>ケンサ</t>
    </rPh>
    <rPh sb="10" eb="12">
      <t>シュウセイ</t>
    </rPh>
    <rPh sb="17" eb="19">
      <t>イチ</t>
    </rPh>
    <rPh sb="19" eb="21">
      <t>ヘンコウ</t>
    </rPh>
    <rPh sb="22" eb="24">
      <t>カイスウ</t>
    </rPh>
    <rPh sb="24" eb="26">
      <t>ヒョウジ</t>
    </rPh>
    <phoneticPr fontId="4"/>
  </si>
  <si>
    <t>保険検査依頼書　オプション検査：階数の文言の後に「：」を追加</t>
    <rPh sb="16" eb="18">
      <t>カイスウ</t>
    </rPh>
    <rPh sb="19" eb="21">
      <t>モンゴン</t>
    </rPh>
    <rPh sb="22" eb="23">
      <t>アト</t>
    </rPh>
    <rPh sb="28" eb="30">
      <t>ツイカ</t>
    </rPh>
    <phoneticPr fontId="4"/>
  </si>
  <si>
    <t>#REFなどのエラーになっているセル名を削除</t>
  </si>
  <si>
    <t>共通保険検査依頼戸建　修正依頼対応</t>
    <rPh sb="11" eb="13">
      <t>シュウセイ</t>
    </rPh>
    <rPh sb="13" eb="15">
      <t>イライ</t>
    </rPh>
    <rPh sb="15" eb="17">
      <t>タイオウ</t>
    </rPh>
    <phoneticPr fontId="4"/>
  </si>
  <si>
    <t>三木香澄</t>
    <rPh sb="0" eb="2">
      <t>ミキ</t>
    </rPh>
    <rPh sb="2" eb="4">
      <t>カスミ</t>
    </rPh>
    <phoneticPr fontId="4"/>
  </si>
  <si>
    <t/>
  </si>
  <si>
    <t>**config_PRESENTER_CORPTYPE</t>
  </si>
  <si>
    <t>**config_PRESENTER_CORP</t>
  </si>
  <si>
    <t>株式会社 確認サービス</t>
  </si>
  <si>
    <t>**config_PRESENTER_DAIHYOSYA</t>
  </si>
  <si>
    <t>代表取締役　畑中　重人</t>
  </si>
  <si>
    <t>**config_PRESENTER_ADDRESS</t>
  </si>
  <si>
    <t>愛知県名古屋市中区栄四丁目3番26号</t>
  </si>
  <si>
    <t>**config_PRESENTER_TEL</t>
  </si>
  <si>
    <t>052-238-7747</t>
  </si>
  <si>
    <t>**config_PRESENTER_FAX</t>
  </si>
  <si>
    <t>052-238-7741</t>
  </si>
  <si>
    <t>**config_BANK_NAME</t>
  </si>
  <si>
    <t>**config_BANK_BRANCH_NAME</t>
  </si>
  <si>
    <t>**config_ACCOUNT_TYPE</t>
  </si>
  <si>
    <t>**config_ACCOUNT_NO</t>
  </si>
  <si>
    <t>**config_CUSTOM_TYPE</t>
  </si>
  <si>
    <t>KKS</t>
  </si>
  <si>
    <t>**config_CUSTOM_CODE</t>
  </si>
  <si>
    <t>**year10_ACCEPT_OFFICE_ID__COMPANY_NAME</t>
  </si>
  <si>
    <t>**year10_ACCEPT_OFFICE_ID__OFFICE_NAME</t>
  </si>
  <si>
    <t>東京支社</t>
  </si>
  <si>
    <t>**year10_ACCEPT_OFFICE_ID__POST_CODE</t>
  </si>
  <si>
    <t>160-0022</t>
  </si>
  <si>
    <t>**year10_ACCEPT_OFFICE_ID__ADDRESS</t>
  </si>
  <si>
    <t>東京都新宿区新宿1-16-10 コスモス御苑ビル６階</t>
  </si>
  <si>
    <t>**year10_ACCEPT_OFFICE_ID__ADDRESS2</t>
  </si>
  <si>
    <t>**year10_ACCEPT_OFFICE_ID__TEL</t>
  </si>
  <si>
    <t>03-5369-8461</t>
  </si>
  <si>
    <t>**year10_ACCEPT_OFFICE_ID__FAX</t>
  </si>
  <si>
    <t>03-5369-8462</t>
  </si>
  <si>
    <t>**year10_ACCEPT_OFFICE_ID__BANK_NAME</t>
  </si>
  <si>
    <t>三菱ＵＦＪ銀行</t>
  </si>
  <si>
    <t>**year10_ACCEPT_OFFICE_ID__BANK_BRANCH_NAME</t>
  </si>
  <si>
    <t>栄町支店</t>
  </si>
  <si>
    <t>**year10_ACCEPT_OFFICE_ID__ACCOUNT_TYPE</t>
  </si>
  <si>
    <t>普通</t>
  </si>
  <si>
    <t>**year10_ACCEPT_OFFICE_ID__ACCOUNT_NO</t>
  </si>
  <si>
    <t>0027787</t>
  </si>
  <si>
    <t>**year10_KENSA_OFFICE_ID__COMPANY_NAME</t>
  </si>
  <si>
    <t>**year10_KENSA_OFFICE_ID__OFFICE_NAME</t>
  </si>
  <si>
    <t>**year10_KENSA_OFFICE_ID__POST_CODE</t>
  </si>
  <si>
    <t>**year10_KENSA_OFFICE_ID__ADDRESS</t>
  </si>
  <si>
    <t>**year10_KENSA_OFFICE_ID__ADDRESS2</t>
  </si>
  <si>
    <t>**year10_KENSA_OFFICE_ID__TEL</t>
  </si>
  <si>
    <t>**year10_KENSA_OFFICE_ID__FAX</t>
  </si>
  <si>
    <t>**year10_KENSA_OFFICE_ID__BANK_NAME</t>
  </si>
  <si>
    <t>**year10_KENSA_OFFICE_ID__BANK_BRANCH_NAME</t>
  </si>
  <si>
    <t>**year10_KENSA_OFFICE_ID__ACCOUNT_TYPE</t>
  </si>
  <si>
    <t>**year10_KENSA_OFFICE_ID__ACCOUNT_NO</t>
  </si>
  <si>
    <t>**year10_OBJECT_ID</t>
  </si>
  <si>
    <t>339374</t>
  </si>
  <si>
    <t>**year10_Y10_KIND__code</t>
  </si>
  <si>
    <t>**year10_HOKEN_CORP__code</t>
  </si>
  <si>
    <t>01</t>
  </si>
  <si>
    <t>**year10_HOKEN_CORP__text01</t>
  </si>
  <si>
    <t>ま</t>
  </si>
  <si>
    <t>**year10_HOKEN_CORP__text02</t>
  </si>
  <si>
    <t>住宅保証機構株式会社</t>
  </si>
  <si>
    <t>**year10_ACCEPT_NO</t>
  </si>
  <si>
    <t>323-3112-00001</t>
  </si>
  <si>
    <t>**year10_JYUTAKU_TOUROKU_NO</t>
  </si>
  <si>
    <t>31272834</t>
  </si>
  <si>
    <t>**year10_ACCEPT_DATE</t>
  </si>
  <si>
    <t>**year10_KAKUNIN_NO</t>
  </si>
  <si>
    <t>**shinsei_HIKIUKE_DATE</t>
  </si>
  <si>
    <t>**shinsei_UKETUKE_NO</t>
  </si>
  <si>
    <t>**shinsei_ISSUE_DATE</t>
  </si>
  <si>
    <t>**shinsei_ISSUE_NO</t>
  </si>
  <si>
    <t>**shinsei_ISSUE_KOUFU_NAME</t>
  </si>
  <si>
    <t>**year10_HOSYOU_GYOUSYA_NAME</t>
  </si>
  <si>
    <t>株式会社合田工務店東京本店</t>
  </si>
  <si>
    <t>**year10_HOSYOU_TANTOU_NAME</t>
  </si>
  <si>
    <t>中谷 哲也</t>
  </si>
  <si>
    <t>**year10_BUILD___address</t>
  </si>
  <si>
    <t>東京都新宿区弁天町178-3、178-5</t>
  </si>
  <si>
    <t>**year10_OWNER_NAME</t>
  </si>
  <si>
    <t>イタバシ株式会社　代表取締役　板橋　邦夫</t>
  </si>
  <si>
    <t>**year10_KAISU_TIJYOU</t>
  </si>
  <si>
    <t>**year10_KAISU_TIKA</t>
  </si>
  <si>
    <t>0027787</t>
    <phoneticPr fontId="4"/>
  </si>
  <si>
    <t>普通</t>
    <phoneticPr fontId="4"/>
  </si>
  <si>
    <t>東京都新宿区新宿1-16-10 コスモス御苑ビル６階</t>
    <phoneticPr fontId="4"/>
  </si>
  <si>
    <t>栄町支店</t>
    <phoneticPr fontId="4"/>
  </si>
  <si>
    <t>三菱ＵＦＪ銀行</t>
    <phoneticPr fontId="4"/>
  </si>
  <si>
    <t>株式会社 確認サービス</t>
    <phoneticPr fontId="4"/>
  </si>
  <si>
    <t>03-5369-8462</t>
    <phoneticPr fontId="4"/>
  </si>
  <si>
    <t>東京支社</t>
    <phoneticPr fontId="4"/>
  </si>
  <si>
    <t>160-0022</t>
    <phoneticPr fontId="4"/>
  </si>
  <si>
    <t>03-5369-8461</t>
    <phoneticPr fontId="4"/>
  </si>
  <si>
    <t>2024.05.15</t>
    <phoneticPr fontId="4"/>
  </si>
  <si>
    <t>躯体検査</t>
    <rPh sb="0" eb="2">
      <t>クタイ</t>
    </rPh>
    <rPh sb="2" eb="4">
      <t>ケンサ</t>
    </rPh>
    <phoneticPr fontId="1"/>
  </si>
  <si>
    <t>屋根検査</t>
    <rPh sb="0" eb="2">
      <t>ヤネ</t>
    </rPh>
    <rPh sb="2" eb="4">
      <t>ケンサ</t>
    </rPh>
    <phoneticPr fontId="1"/>
  </si>
  <si>
    <t>(階数が4以上建築物用)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</si>
</sst>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mm/dd"/>
    <numFmt numFmtId="177" formatCode="[$-411]ggge&quot;年&quot;mm&quot;月&quot;dd&quot;日 ( &quot;aaa&quot; )&quot;;@"/>
    <numFmt numFmtId="178" formatCode="[$-411]ggg&quot; &quot;ee&quot; 年 &quot;m&quot; 月 &quot;d&quot; 日&quot;;@"/>
    <numFmt numFmtId="180" formatCode="[$-411]gggee&quot;年&quot;mm&quot;月&quot;dd&quot;日 ( &quot;aaa&quot; )&quot;;@"/>
  </numFmts>
  <fonts count="35" x14ac:knownFonts="1">
    <font>
      <sz val="11"/>
      <name val="ＭＳ 明朝"/>
      <family val="1"/>
      <charset val="128"/>
    </font>
    <font>
      <sz val="6"/>
      <name val="ＭＳ 明朝"/>
      <family val="1"/>
      <charset val="128"/>
    </font>
    <font>
      <sz val="11"/>
      <name val="ＭＳ Ｐ明朝"/>
      <family val="1"/>
      <charset val="128"/>
    </font>
    <font>
      <sz val="14"/>
      <name val="ＭＳ Ｐ明朝"/>
      <family val="1"/>
      <charset val="128"/>
    </font>
    <font>
      <sz val="6"/>
      <name val="ＭＳ Ｐゴシック"/>
      <family val="3"/>
      <charset val="128"/>
    </font>
    <font>
      <b/>
      <sz val="16"/>
      <name val="ＭＳ Ｐ明朝"/>
      <family val="1"/>
      <charset val="128"/>
    </font>
    <font>
      <sz val="16"/>
      <name val="ＭＳ Ｐ明朝"/>
      <family val="1"/>
      <charset val="128"/>
    </font>
    <font>
      <sz val="12"/>
      <name val="ＭＳ Ｐ明朝"/>
      <family val="1"/>
      <charset val="128"/>
    </font>
    <font>
      <sz val="11"/>
      <name val="ＭＳ Ｐゴシック"/>
      <family val="3"/>
      <charset val="128"/>
    </font>
    <font>
      <sz val="10"/>
      <name val="ＭＳ Ｐゴシック"/>
      <family val="3"/>
      <charset val="128"/>
    </font>
    <font>
      <sz val="10"/>
      <color indexed="8"/>
      <name val="ＭＳ Ｐゴシック"/>
      <family val="3"/>
      <charset val="128"/>
    </font>
    <font>
      <sz val="10"/>
      <color indexed="10"/>
      <name val="ＭＳ Ｐゴシック"/>
      <family val="3"/>
      <charset val="128"/>
    </font>
    <font>
      <sz val="10"/>
      <name val="ＭＳ Ｐ明朝"/>
      <family val="1"/>
      <charset val="128"/>
    </font>
    <font>
      <sz val="8"/>
      <name val="ＭＳ Ｐ明朝"/>
      <family val="1"/>
      <charset val="128"/>
    </font>
    <font>
      <sz val="12"/>
      <name val="ＭＳ Ｐゴシック"/>
      <family val="3"/>
      <charset val="128"/>
    </font>
    <font>
      <b/>
      <sz val="24"/>
      <name val="ＭＳ Ｐゴシック"/>
      <family val="3"/>
      <charset val="128"/>
    </font>
    <font>
      <b/>
      <sz val="12"/>
      <name val="ＭＳ Ｐゴシック"/>
      <family val="3"/>
      <charset val="128"/>
    </font>
    <font>
      <b/>
      <sz val="16"/>
      <name val="ＭＳ Ｐゴシック"/>
      <family val="3"/>
      <charset val="128"/>
    </font>
    <font>
      <b/>
      <sz val="10"/>
      <name val="ＭＳ Ｐゴシック"/>
      <family val="3"/>
      <charset val="128"/>
    </font>
    <font>
      <b/>
      <sz val="11"/>
      <name val="ＭＳ Ｐゴシック"/>
      <family val="3"/>
      <charset val="128"/>
    </font>
    <font>
      <b/>
      <sz val="21"/>
      <name val="ＭＳ Ｐゴシック"/>
      <family val="3"/>
      <charset val="128"/>
    </font>
    <font>
      <b/>
      <sz val="18"/>
      <name val="ＭＳ Ｐゴシック"/>
      <family val="3"/>
      <charset val="128"/>
    </font>
    <font>
      <b/>
      <sz val="9"/>
      <name val="ＭＳ Ｐゴシック"/>
      <family val="3"/>
      <charset val="128"/>
    </font>
    <font>
      <sz val="10"/>
      <name val="ＭＳ ゴシック"/>
      <family val="3"/>
      <charset val="128"/>
    </font>
    <font>
      <sz val="10"/>
      <name val="ＭＳ 明朝"/>
      <family val="1"/>
      <charset val="128"/>
    </font>
    <font>
      <sz val="8"/>
      <name val="ＭＳ Ｐゴシック"/>
      <family val="3"/>
      <charset val="128"/>
    </font>
    <font>
      <sz val="18"/>
      <name val="ＭＳ Ｐ明朝"/>
      <family val="1"/>
      <charset val="128"/>
    </font>
    <font>
      <b/>
      <sz val="20"/>
      <name val="ＭＳ Ｐ明朝"/>
      <family val="1"/>
      <charset val="128"/>
    </font>
    <font>
      <b/>
      <sz val="6"/>
      <color indexed="55"/>
      <name val="ＭＳ Ｐゴシック"/>
      <family val="3"/>
      <charset val="128"/>
    </font>
    <font>
      <b/>
      <sz val="8"/>
      <color indexed="55"/>
      <name val="ＭＳ Ｐゴシック"/>
      <family val="3"/>
      <charset val="128"/>
    </font>
    <font>
      <sz val="12"/>
      <color indexed="23"/>
      <name val="ＭＳ Ｐゴシック"/>
      <family val="3"/>
      <charset val="128"/>
    </font>
    <font>
      <b/>
      <sz val="14"/>
      <name val="ＭＳ Ｐ明朝"/>
      <family val="1"/>
      <charset val="128"/>
    </font>
    <font>
      <sz val="9"/>
      <color indexed="8"/>
      <name val="MS UI Gothic"/>
      <family val="3"/>
      <charset val="128"/>
    </font>
    <font>
      <b/>
      <sz val="20"/>
      <name val="ＭＳ Ｐゴシック"/>
      <family val="3"/>
      <charset val="128"/>
    </font>
    <font>
      <b/>
      <sz val="9"/>
      <name val="ＭＳ Ｐ明朝"/>
      <family val="1"/>
      <charset val="128"/>
    </font>
  </fonts>
  <fills count="12">
    <fill>
      <patternFill patternType="none"/>
    </fill>
    <fill>
      <patternFill patternType="gray125"/>
    </fill>
    <fill>
      <patternFill patternType="solid">
        <fgColor indexed="26"/>
        <bgColor indexed="64"/>
      </patternFill>
    </fill>
    <fill>
      <patternFill patternType="solid">
        <fgColor indexed="11"/>
        <bgColor indexed="64"/>
      </patternFill>
    </fill>
    <fill>
      <patternFill patternType="solid">
        <fgColor indexed="47"/>
        <bgColor indexed="64"/>
      </patternFill>
    </fill>
    <fill>
      <patternFill patternType="solid">
        <fgColor indexed="10"/>
        <bgColor indexed="64"/>
      </patternFill>
    </fill>
    <fill>
      <patternFill patternType="solid">
        <fgColor indexed="13"/>
        <bgColor indexed="64"/>
      </patternFill>
    </fill>
    <fill>
      <patternFill patternType="solid">
        <fgColor indexed="53"/>
        <bgColor indexed="64"/>
      </patternFill>
    </fill>
    <fill>
      <patternFill patternType="solid">
        <fgColor indexed="40"/>
        <bgColor indexed="64"/>
      </patternFill>
    </fill>
    <fill>
      <patternFill patternType="solid">
        <fgColor indexed="42"/>
        <bgColor indexed="64"/>
      </patternFill>
    </fill>
    <fill>
      <patternFill patternType="solid">
        <fgColor indexed="27"/>
        <bgColor indexed="64"/>
      </patternFill>
    </fill>
    <fill>
      <patternFill patternType="solid">
        <fgColor rgb="FFCCFFCC"/>
        <bgColor indexed="64"/>
      </patternFill>
    </fill>
  </fills>
  <borders count="80">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hair">
        <color indexed="64"/>
      </left>
      <right/>
      <top style="double">
        <color indexed="64"/>
      </top>
      <bottom/>
      <diagonal/>
    </border>
    <border>
      <left/>
      <right style="hair">
        <color indexed="64"/>
      </right>
      <top style="double">
        <color indexed="64"/>
      </top>
      <bottom/>
      <diagonal/>
    </border>
    <border>
      <left/>
      <right/>
      <top style="double">
        <color indexed="64"/>
      </top>
      <bottom/>
      <diagonal/>
    </border>
    <border>
      <left/>
      <right style="medium">
        <color indexed="64"/>
      </right>
      <top style="double">
        <color indexed="64"/>
      </top>
      <bottom/>
      <diagonal/>
    </border>
    <border>
      <left style="hair">
        <color indexed="64"/>
      </left>
      <right/>
      <top/>
      <bottom/>
      <diagonal/>
    </border>
    <border>
      <left/>
      <right style="hair">
        <color indexed="64"/>
      </right>
      <top/>
      <bottom/>
      <diagonal/>
    </border>
    <border>
      <left style="hair">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right/>
      <top/>
      <bottom style="thick">
        <color indexed="64"/>
      </bottom>
      <diagonal/>
    </border>
    <border>
      <left style="thin">
        <color indexed="64"/>
      </left>
      <right/>
      <top style="thin">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medium">
        <color indexed="64"/>
      </right>
      <top style="hair">
        <color indexed="64"/>
      </top>
      <bottom/>
      <diagonal/>
    </border>
    <border>
      <left/>
      <right/>
      <top style="thick">
        <color indexed="64"/>
      </top>
      <bottom/>
      <diagonal/>
    </border>
    <border>
      <left/>
      <right style="medium">
        <color indexed="64"/>
      </right>
      <top style="thick">
        <color indexed="64"/>
      </top>
      <bottom/>
      <diagonal/>
    </border>
    <border>
      <left/>
      <right style="medium">
        <color indexed="64"/>
      </right>
      <top/>
      <bottom style="thick">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top style="thick">
        <color indexed="64"/>
      </top>
      <bottom style="thin">
        <color indexed="64"/>
      </bottom>
      <diagonal/>
    </border>
    <border>
      <left style="thin">
        <color indexed="64"/>
      </left>
      <right/>
      <top style="thin">
        <color indexed="64"/>
      </top>
      <bottom style="thick">
        <color indexed="64"/>
      </bottom>
      <diagonal/>
    </border>
    <border>
      <left/>
      <right style="medium">
        <color indexed="64"/>
      </right>
      <top style="medium">
        <color indexed="64"/>
      </top>
      <bottom style="double">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ck">
        <color indexed="64"/>
      </left>
      <right/>
      <top style="thick">
        <color indexed="64"/>
      </top>
      <bottom/>
      <diagonal/>
    </border>
    <border>
      <left style="thick">
        <color indexed="64"/>
      </left>
      <right/>
      <top/>
      <bottom style="thick">
        <color indexed="64"/>
      </bottom>
      <diagonal/>
    </border>
    <border>
      <left/>
      <right style="thin">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medium">
        <color indexed="64"/>
      </left>
      <right/>
      <top style="double">
        <color indexed="64"/>
      </top>
      <bottom/>
      <diagonal/>
    </border>
    <border>
      <left style="medium">
        <color indexed="10"/>
      </left>
      <right/>
      <top style="medium">
        <color indexed="10"/>
      </top>
      <bottom style="medium">
        <color indexed="10"/>
      </bottom>
      <diagonal/>
    </border>
    <border>
      <left/>
      <right/>
      <top style="medium">
        <color indexed="10"/>
      </top>
      <bottom style="medium">
        <color indexed="10"/>
      </bottom>
      <diagonal/>
    </border>
    <border>
      <left/>
      <right style="medium">
        <color indexed="10"/>
      </right>
      <top style="medium">
        <color indexed="10"/>
      </top>
      <bottom style="medium">
        <color indexed="10"/>
      </bottom>
      <diagonal/>
    </border>
    <border>
      <left/>
      <right style="thick">
        <color indexed="64"/>
      </right>
      <top style="thick">
        <color indexed="64"/>
      </top>
      <bottom/>
      <diagonal/>
    </border>
    <border>
      <left/>
      <right style="thick">
        <color indexed="64"/>
      </right>
      <top/>
      <bottom style="thick">
        <color indexed="64"/>
      </bottom>
      <diagonal/>
    </border>
  </borders>
  <cellStyleXfs count="1">
    <xf numFmtId="0" fontId="0" fillId="0" borderId="0"/>
  </cellStyleXfs>
  <cellXfs count="321">
    <xf numFmtId="0" fontId="0" fillId="0" borderId="0" xfId="0"/>
    <xf numFmtId="49" fontId="9" fillId="0" borderId="0" xfId="0" applyNumberFormat="1" applyFont="1" applyFill="1" applyBorder="1" applyAlignment="1" applyProtection="1">
      <alignment vertical="center"/>
    </xf>
    <xf numFmtId="0" fontId="9" fillId="0" borderId="0" xfId="0" applyNumberFormat="1" applyFont="1" applyFill="1" applyBorder="1" applyAlignment="1">
      <alignment horizontal="left" vertical="center"/>
    </xf>
    <xf numFmtId="0" fontId="9" fillId="0" borderId="0" xfId="0" applyFont="1" applyFill="1" applyBorder="1" applyAlignment="1">
      <alignment horizontal="center" vertical="center"/>
    </xf>
    <xf numFmtId="0" fontId="10" fillId="0" borderId="0" xfId="0" applyFont="1" applyAlignment="1">
      <alignment horizontal="left" vertical="center"/>
    </xf>
    <xf numFmtId="0" fontId="10" fillId="0" borderId="0" xfId="0" applyFont="1" applyAlignment="1">
      <alignment horizontal="center" vertical="center"/>
    </xf>
    <xf numFmtId="0" fontId="10" fillId="0" borderId="0" xfId="0" applyFont="1" applyFill="1"/>
    <xf numFmtId="0" fontId="10" fillId="0" borderId="0" xfId="0" applyFont="1"/>
    <xf numFmtId="49" fontId="10" fillId="0" borderId="0" xfId="0" applyNumberFormat="1" applyFont="1" applyAlignment="1">
      <alignment horizontal="center" vertical="center"/>
    </xf>
    <xf numFmtId="0" fontId="9" fillId="0" borderId="0" xfId="0" applyFont="1" applyAlignment="1">
      <alignment vertical="center"/>
    </xf>
    <xf numFmtId="176" fontId="9" fillId="0" borderId="0" xfId="0" applyNumberFormat="1" applyFont="1" applyAlignment="1">
      <alignment vertical="center"/>
    </xf>
    <xf numFmtId="0" fontId="9" fillId="0" borderId="1" xfId="0" applyFont="1" applyBorder="1" applyAlignment="1">
      <alignment vertical="center"/>
    </xf>
    <xf numFmtId="0" fontId="9" fillId="0" borderId="2" xfId="0" applyFont="1" applyBorder="1" applyAlignment="1">
      <alignment vertical="center"/>
    </xf>
    <xf numFmtId="0" fontId="9" fillId="0" borderId="3" xfId="0" applyFont="1" applyBorder="1" applyAlignment="1">
      <alignment vertical="center"/>
    </xf>
    <xf numFmtId="0" fontId="9" fillId="0" borderId="4" xfId="0" applyFont="1" applyBorder="1" applyAlignment="1">
      <alignment vertical="center"/>
    </xf>
    <xf numFmtId="0" fontId="9" fillId="0" borderId="4" xfId="0" applyFont="1" applyBorder="1" applyAlignment="1">
      <alignment horizontal="center" vertical="center"/>
    </xf>
    <xf numFmtId="176" fontId="9" fillId="0" borderId="4" xfId="0" applyNumberFormat="1" applyFont="1" applyBorder="1" applyAlignment="1">
      <alignment vertical="center"/>
    </xf>
    <xf numFmtId="0" fontId="9" fillId="2" borderId="4" xfId="0" applyFont="1" applyFill="1" applyBorder="1" applyAlignment="1">
      <alignment horizontal="right" vertical="center"/>
    </xf>
    <xf numFmtId="0" fontId="9" fillId="3" borderId="4" xfId="0" applyFont="1" applyFill="1" applyBorder="1" applyAlignment="1">
      <alignment vertical="center"/>
    </xf>
    <xf numFmtId="0" fontId="9" fillId="3" borderId="4" xfId="0" applyFont="1" applyFill="1" applyBorder="1" applyAlignment="1">
      <alignment vertical="center" shrinkToFit="1"/>
    </xf>
    <xf numFmtId="0" fontId="9" fillId="0" borderId="0" xfId="0" applyFont="1" applyAlignment="1">
      <alignment horizontal="right" vertical="center"/>
    </xf>
    <xf numFmtId="176" fontId="9" fillId="0" borderId="4" xfId="0" applyNumberFormat="1" applyFont="1" applyFill="1" applyBorder="1" applyAlignment="1">
      <alignment vertical="center"/>
    </xf>
    <xf numFmtId="0" fontId="9" fillId="0" borderId="4" xfId="0" applyFont="1" applyFill="1" applyBorder="1" applyAlignment="1">
      <alignment vertical="center"/>
    </xf>
    <xf numFmtId="0" fontId="9" fillId="0" borderId="4" xfId="0" applyFont="1" applyFill="1" applyBorder="1" applyAlignment="1">
      <alignment vertical="center" shrinkToFit="1"/>
    </xf>
    <xf numFmtId="0" fontId="9" fillId="2" borderId="0" xfId="0" applyFont="1" applyFill="1" applyAlignment="1">
      <alignment vertical="center"/>
    </xf>
    <xf numFmtId="0" fontId="9" fillId="2" borderId="4" xfId="0" applyFont="1" applyFill="1" applyBorder="1" applyAlignment="1">
      <alignment vertical="center"/>
    </xf>
    <xf numFmtId="176" fontId="9" fillId="2" borderId="4" xfId="0" applyNumberFormat="1" applyFont="1" applyFill="1" applyBorder="1" applyAlignment="1">
      <alignment vertical="center"/>
    </xf>
    <xf numFmtId="0" fontId="9" fillId="0" borderId="4" xfId="0" applyFont="1" applyBorder="1" applyAlignment="1">
      <alignment vertical="center" shrinkToFit="1"/>
    </xf>
    <xf numFmtId="0" fontId="9" fillId="0" borderId="0" xfId="0" applyFont="1" applyFill="1" applyAlignment="1">
      <alignment vertical="center"/>
    </xf>
    <xf numFmtId="176" fontId="9" fillId="0" borderId="0" xfId="0" applyNumberFormat="1" applyFont="1" applyFill="1" applyAlignment="1">
      <alignment vertical="center"/>
    </xf>
    <xf numFmtId="0" fontId="9" fillId="4" borderId="4" xfId="0" applyNumberFormat="1" applyFont="1" applyFill="1" applyBorder="1" applyAlignment="1">
      <alignment horizontal="left" vertical="center"/>
    </xf>
    <xf numFmtId="49" fontId="9" fillId="0" borderId="4" xfId="0" applyNumberFormat="1" applyFont="1" applyFill="1" applyBorder="1" applyAlignment="1">
      <alignment horizontal="center" vertical="center"/>
    </xf>
    <xf numFmtId="0" fontId="9" fillId="0" borderId="4" xfId="0" applyNumberFormat="1" applyFont="1" applyFill="1" applyBorder="1" applyAlignment="1">
      <alignment horizontal="left" vertical="center" wrapText="1"/>
    </xf>
    <xf numFmtId="0" fontId="10" fillId="0" borderId="4" xfId="0" applyNumberFormat="1" applyFont="1" applyFill="1" applyBorder="1" applyAlignment="1">
      <alignment horizontal="left" vertical="center" wrapText="1"/>
    </xf>
    <xf numFmtId="49" fontId="10" fillId="0" borderId="4" xfId="0" applyNumberFormat="1" applyFont="1" applyBorder="1" applyAlignment="1">
      <alignment horizontal="center" vertical="center"/>
    </xf>
    <xf numFmtId="49" fontId="9" fillId="0" borderId="4" xfId="0" applyNumberFormat="1" applyFont="1" applyFill="1" applyBorder="1"/>
    <xf numFmtId="0" fontId="10" fillId="0" borderId="4" xfId="0" applyNumberFormat="1" applyFont="1" applyFill="1" applyBorder="1" applyAlignment="1">
      <alignment horizontal="left" vertical="center"/>
    </xf>
    <xf numFmtId="0" fontId="9" fillId="0" borderId="4" xfId="0" applyNumberFormat="1" applyFont="1" applyFill="1" applyBorder="1" applyAlignment="1">
      <alignment horizontal="left" vertical="center"/>
    </xf>
    <xf numFmtId="0" fontId="10" fillId="0" borderId="0" xfId="0" applyNumberFormat="1" applyFont="1" applyFill="1" applyAlignment="1">
      <alignment horizontal="left" vertical="center" wrapText="1"/>
    </xf>
    <xf numFmtId="0" fontId="9" fillId="0" borderId="4" xfId="0" applyFont="1" applyFill="1" applyBorder="1" applyAlignment="1">
      <alignment horizontal="center" vertical="center"/>
    </xf>
    <xf numFmtId="0" fontId="10" fillId="0" borderId="4" xfId="0" applyNumberFormat="1" applyFont="1" applyFill="1" applyBorder="1" applyAlignment="1">
      <alignment horizontal="center" vertical="center"/>
    </xf>
    <xf numFmtId="0" fontId="11" fillId="0" borderId="4" xfId="0" applyNumberFormat="1" applyFont="1" applyFill="1" applyBorder="1" applyAlignment="1">
      <alignment horizontal="left" vertical="center"/>
    </xf>
    <xf numFmtId="0" fontId="10" fillId="0" borderId="4" xfId="0" applyFont="1" applyFill="1" applyBorder="1" applyAlignment="1">
      <alignment horizontal="center" vertical="center"/>
    </xf>
    <xf numFmtId="0" fontId="10" fillId="0" borderId="0" xfId="0" applyNumberFormat="1" applyFont="1" applyFill="1" applyAlignment="1">
      <alignment horizontal="left" vertical="center"/>
    </xf>
    <xf numFmtId="0" fontId="10" fillId="5" borderId="4" xfId="0" applyNumberFormat="1" applyFont="1" applyFill="1" applyBorder="1" applyAlignment="1">
      <alignment horizontal="left" vertical="center"/>
    </xf>
    <xf numFmtId="49" fontId="10" fillId="0" borderId="4" xfId="0" applyNumberFormat="1" applyFont="1" applyFill="1" applyBorder="1" applyAlignment="1">
      <alignment vertical="center"/>
    </xf>
    <xf numFmtId="0" fontId="11" fillId="0" borderId="4" xfId="0" applyFont="1" applyFill="1" applyBorder="1" applyAlignment="1">
      <alignment horizontal="right" vertical="center"/>
    </xf>
    <xf numFmtId="0" fontId="10" fillId="0" borderId="0" xfId="0" applyFont="1" applyFill="1" applyAlignment="1">
      <alignment horizontal="center" vertical="center"/>
    </xf>
    <xf numFmtId="49" fontId="10" fillId="4" borderId="4" xfId="0" applyNumberFormat="1" applyFont="1" applyFill="1" applyBorder="1" applyAlignment="1">
      <alignment horizontal="center" vertical="center"/>
    </xf>
    <xf numFmtId="0" fontId="9" fillId="6" borderId="4" xfId="0" applyFont="1" applyFill="1" applyBorder="1"/>
    <xf numFmtId="0" fontId="10" fillId="0" borderId="4" xfId="0" applyFont="1" applyBorder="1" applyAlignment="1">
      <alignment horizontal="center" vertical="center"/>
    </xf>
    <xf numFmtId="0" fontId="10" fillId="0" borderId="4" xfId="0" applyFont="1" applyBorder="1"/>
    <xf numFmtId="0" fontId="9" fillId="0" borderId="4" xfId="0" applyFont="1" applyBorder="1"/>
    <xf numFmtId="0" fontId="10" fillId="0" borderId="4" xfId="0" applyFont="1" applyBorder="1" applyAlignment="1">
      <alignment vertical="center"/>
    </xf>
    <xf numFmtId="0" fontId="10" fillId="0" borderId="4" xfId="0" applyFont="1" applyBorder="1" applyAlignment="1">
      <alignment horizontal="left" vertical="center"/>
    </xf>
    <xf numFmtId="0" fontId="9" fillId="0" borderId="0" xfId="0" applyFont="1" applyFill="1" applyBorder="1" applyAlignment="1">
      <alignment vertical="center"/>
    </xf>
    <xf numFmtId="49" fontId="9" fillId="0" borderId="0" xfId="0" applyNumberFormat="1" applyFont="1" applyFill="1" applyAlignment="1">
      <alignment horizontal="center" vertical="center"/>
    </xf>
    <xf numFmtId="0" fontId="9" fillId="0" borderId="0" xfId="0" applyFont="1" applyFill="1" applyAlignment="1">
      <alignment horizontal="center" vertical="center"/>
    </xf>
    <xf numFmtId="0" fontId="9" fillId="0" borderId="0" xfId="0" applyFont="1" applyFill="1" applyAlignment="1">
      <alignment horizontal="center" vertical="center" shrinkToFit="1"/>
    </xf>
    <xf numFmtId="0" fontId="10" fillId="0" borderId="0" xfId="0" applyNumberFormat="1" applyFont="1" applyAlignment="1">
      <alignment horizontal="left" vertical="center"/>
    </xf>
    <xf numFmtId="0" fontId="10" fillId="0" borderId="5" xfId="0" applyNumberFormat="1" applyFont="1" applyFill="1" applyBorder="1" applyAlignment="1">
      <alignment vertical="center"/>
    </xf>
    <xf numFmtId="0" fontId="10" fillId="5" borderId="4" xfId="0" applyFont="1" applyFill="1" applyBorder="1" applyAlignment="1">
      <alignment horizontal="center" vertical="center"/>
    </xf>
    <xf numFmtId="0" fontId="10" fillId="7" borderId="4" xfId="0" applyFont="1" applyFill="1" applyBorder="1" applyAlignment="1">
      <alignment vertical="center" wrapText="1"/>
    </xf>
    <xf numFmtId="49" fontId="9" fillId="0" borderId="4" xfId="0" applyNumberFormat="1" applyFont="1" applyFill="1" applyBorder="1" applyAlignment="1">
      <alignment vertical="center"/>
    </xf>
    <xf numFmtId="49" fontId="10" fillId="0" borderId="4" xfId="0" applyNumberFormat="1" applyFont="1" applyBorder="1" applyAlignment="1">
      <alignment vertical="center"/>
    </xf>
    <xf numFmtId="0" fontId="10" fillId="7" borderId="4" xfId="0" applyFont="1" applyFill="1" applyBorder="1" applyAlignment="1">
      <alignment horizontal="center" vertical="center"/>
    </xf>
    <xf numFmtId="0" fontId="9" fillId="7" borderId="4" xfId="0" applyNumberFormat="1" applyFont="1" applyFill="1" applyBorder="1" applyAlignment="1">
      <alignment horizontal="left" vertical="center"/>
    </xf>
    <xf numFmtId="49" fontId="10" fillId="0" borderId="4" xfId="0" applyNumberFormat="1" applyFont="1" applyFill="1" applyBorder="1" applyAlignment="1">
      <alignment horizontal="center" vertical="center"/>
    </xf>
    <xf numFmtId="49" fontId="10" fillId="0" borderId="4" xfId="0" applyNumberFormat="1" applyFont="1" applyFill="1" applyBorder="1" applyAlignment="1">
      <alignment horizontal="left" vertical="center" wrapText="1"/>
    </xf>
    <xf numFmtId="0" fontId="10" fillId="7" borderId="4" xfId="0" applyNumberFormat="1" applyFont="1" applyFill="1" applyBorder="1" applyAlignment="1">
      <alignment horizontal="left" vertical="center" wrapText="1"/>
    </xf>
    <xf numFmtId="49" fontId="10" fillId="8" borderId="4" xfId="0" applyNumberFormat="1" applyFont="1" applyFill="1" applyBorder="1" applyAlignment="1">
      <alignment vertical="center"/>
    </xf>
    <xf numFmtId="49" fontId="10" fillId="0" borderId="4" xfId="0" applyNumberFormat="1" applyFont="1" applyFill="1" applyBorder="1" applyAlignment="1">
      <alignment horizontal="left" vertical="center"/>
    </xf>
    <xf numFmtId="49" fontId="10" fillId="0" borderId="4" xfId="0" applyNumberFormat="1" applyFont="1" applyFill="1" applyBorder="1" applyAlignment="1">
      <alignment vertical="center" wrapText="1"/>
    </xf>
    <xf numFmtId="49" fontId="9" fillId="0" borderId="4" xfId="0" applyNumberFormat="1" applyFont="1" applyBorder="1" applyAlignment="1">
      <alignment vertical="center"/>
    </xf>
    <xf numFmtId="49" fontId="9" fillId="0" borderId="0" xfId="0" applyNumberFormat="1" applyFont="1" applyBorder="1" applyAlignment="1">
      <alignment horizontal="left" vertical="center"/>
    </xf>
    <xf numFmtId="0" fontId="9" fillId="0" borderId="0" xfId="0" applyNumberFormat="1" applyFont="1" applyBorder="1" applyAlignment="1">
      <alignment horizontal="left" vertical="center"/>
    </xf>
    <xf numFmtId="0" fontId="9" fillId="0" borderId="0" xfId="0" applyFont="1" applyBorder="1" applyAlignment="1">
      <alignment horizontal="left" vertical="center"/>
    </xf>
    <xf numFmtId="0" fontId="10" fillId="0" borderId="0" xfId="0" applyFont="1" applyBorder="1"/>
    <xf numFmtId="0" fontId="9" fillId="0" borderId="0" xfId="0" applyFont="1" applyFill="1" applyBorder="1" applyAlignment="1">
      <alignment horizontal="left" vertical="center"/>
    </xf>
    <xf numFmtId="0" fontId="9" fillId="0" borderId="0" xfId="0" applyNumberFormat="1" applyFont="1" applyFill="1" applyBorder="1" applyAlignment="1" applyProtection="1">
      <alignment vertical="center"/>
    </xf>
    <xf numFmtId="0" fontId="9" fillId="0" borderId="0" xfId="0" applyNumberFormat="1" applyFont="1" applyFill="1" applyBorder="1" applyAlignment="1" applyProtection="1">
      <alignment horizontal="left" vertical="center"/>
    </xf>
    <xf numFmtId="49" fontId="9" fillId="3" borderId="0" xfId="0" applyNumberFormat="1" applyFont="1" applyFill="1" applyBorder="1" applyAlignment="1" applyProtection="1">
      <alignment vertical="center"/>
    </xf>
    <xf numFmtId="49" fontId="9" fillId="9" borderId="0" xfId="0" applyNumberFormat="1" applyFont="1" applyFill="1" applyBorder="1" applyAlignment="1" applyProtection="1">
      <alignment vertical="center"/>
    </xf>
    <xf numFmtId="49" fontId="9" fillId="9" borderId="0" xfId="0" applyNumberFormat="1" applyFont="1" applyFill="1" applyBorder="1" applyAlignment="1">
      <alignment horizontal="left" vertical="center"/>
    </xf>
    <xf numFmtId="0" fontId="9" fillId="10" borderId="0" xfId="0" applyNumberFormat="1" applyFont="1" applyFill="1" applyBorder="1" applyAlignment="1">
      <alignment horizontal="left" vertical="center"/>
    </xf>
    <xf numFmtId="49" fontId="9" fillId="0" borderId="0" xfId="0" applyNumberFormat="1" applyFont="1" applyFill="1" applyBorder="1" applyAlignment="1" applyProtection="1">
      <alignment horizontal="left" vertical="center"/>
    </xf>
    <xf numFmtId="49" fontId="9" fillId="3" borderId="0" xfId="0" applyNumberFormat="1" applyFont="1" applyFill="1" applyBorder="1" applyAlignment="1">
      <alignment horizontal="left" vertical="center"/>
    </xf>
    <xf numFmtId="0" fontId="9" fillId="3" borderId="0" xfId="0" applyNumberFormat="1" applyFont="1" applyFill="1" applyBorder="1" applyAlignment="1" applyProtection="1">
      <alignment horizontal="left" vertical="center"/>
    </xf>
    <xf numFmtId="49" fontId="9" fillId="3" borderId="0" xfId="0" applyNumberFormat="1" applyFont="1" applyFill="1" applyBorder="1" applyAlignment="1" applyProtection="1">
      <alignment horizontal="left" vertical="center"/>
    </xf>
    <xf numFmtId="0" fontId="9" fillId="0" borderId="0" xfId="0" applyNumberFormat="1" applyFont="1" applyFill="1" applyBorder="1" applyAlignment="1" applyProtection="1">
      <alignment horizontal="left" vertical="center" shrinkToFit="1"/>
    </xf>
    <xf numFmtId="0" fontId="9" fillId="0" borderId="4" xfId="0" applyFont="1" applyFill="1" applyBorder="1" applyAlignment="1">
      <alignment horizontal="left" vertical="center"/>
    </xf>
    <xf numFmtId="0" fontId="9" fillId="0" borderId="1" xfId="0" applyNumberFormat="1" applyFont="1" applyFill="1" applyBorder="1" applyAlignment="1">
      <alignment vertical="center" wrapText="1"/>
    </xf>
    <xf numFmtId="0" fontId="9" fillId="0" borderId="2" xfId="0" applyNumberFormat="1" applyFont="1" applyFill="1" applyBorder="1" applyAlignment="1">
      <alignment vertical="center" wrapText="1"/>
    </xf>
    <xf numFmtId="0" fontId="9" fillId="0" borderId="3" xfId="0" applyNumberFormat="1" applyFont="1" applyFill="1" applyBorder="1" applyAlignment="1">
      <alignment vertical="center" wrapText="1"/>
    </xf>
    <xf numFmtId="0" fontId="9" fillId="0" borderId="4" xfId="0" applyFont="1" applyFill="1" applyBorder="1" applyAlignment="1">
      <alignment horizontal="left" vertical="center" wrapText="1"/>
    </xf>
    <xf numFmtId="0" fontId="9" fillId="6" borderId="4" xfId="0" applyFont="1" applyFill="1" applyBorder="1" applyAlignment="1">
      <alignment horizontal="center" vertical="center"/>
    </xf>
    <xf numFmtId="49" fontId="9" fillId="6" borderId="0" xfId="0" applyNumberFormat="1" applyFont="1" applyFill="1" applyBorder="1" applyAlignment="1" applyProtection="1">
      <alignment vertical="center"/>
    </xf>
    <xf numFmtId="0" fontId="0" fillId="0" borderId="0" xfId="0" applyFill="1"/>
    <xf numFmtId="49" fontId="9" fillId="6" borderId="4" xfId="0" applyNumberFormat="1" applyFont="1" applyFill="1" applyBorder="1" applyAlignment="1">
      <alignment horizontal="center" vertical="center"/>
    </xf>
    <xf numFmtId="0" fontId="9" fillId="10" borderId="0" xfId="0" applyNumberFormat="1" applyFont="1" applyFill="1" applyBorder="1" applyAlignment="1" applyProtection="1">
      <alignment vertical="center"/>
    </xf>
    <xf numFmtId="0" fontId="9" fillId="9" borderId="0" xfId="0" applyNumberFormat="1" applyFont="1" applyFill="1" applyBorder="1" applyAlignment="1" applyProtection="1">
      <alignment vertical="center"/>
    </xf>
    <xf numFmtId="0" fontId="9" fillId="9" borderId="0" xfId="0" applyNumberFormat="1" applyFont="1" applyFill="1" applyBorder="1" applyAlignment="1">
      <alignment horizontal="left" vertical="center"/>
    </xf>
    <xf numFmtId="0" fontId="9" fillId="3" borderId="0" xfId="0" applyNumberFormat="1" applyFont="1" applyFill="1" applyBorder="1" applyAlignment="1" applyProtection="1">
      <alignment vertical="center"/>
    </xf>
    <xf numFmtId="0" fontId="9" fillId="3" borderId="0" xfId="0" applyNumberFormat="1" applyFont="1" applyFill="1" applyBorder="1" applyAlignment="1">
      <alignment horizontal="center" vertical="center"/>
    </xf>
    <xf numFmtId="0" fontId="23" fillId="0" borderId="0" xfId="0" applyNumberFormat="1" applyFont="1" applyFill="1" applyBorder="1" applyAlignment="1" applyProtection="1">
      <alignment horizontal="left" vertical="center"/>
    </xf>
    <xf numFmtId="49" fontId="9" fillId="0" borderId="1" xfId="0" applyNumberFormat="1" applyFont="1" applyFill="1" applyBorder="1" applyAlignment="1">
      <alignment horizontal="center" vertical="center"/>
    </xf>
    <xf numFmtId="0" fontId="9" fillId="11" borderId="0" xfId="0" applyNumberFormat="1" applyFont="1" applyFill="1" applyBorder="1" applyAlignment="1" applyProtection="1">
      <alignment vertical="center"/>
    </xf>
    <xf numFmtId="14" fontId="9" fillId="9" borderId="0" xfId="0" applyNumberFormat="1" applyFont="1" applyFill="1" applyBorder="1" applyAlignment="1" applyProtection="1">
      <alignment vertical="center"/>
    </xf>
    <xf numFmtId="0" fontId="10" fillId="0" borderId="0" xfId="0" applyNumberFormat="1" applyFont="1" applyAlignment="1">
      <alignment horizontal="center" vertical="center"/>
    </xf>
    <xf numFmtId="180" fontId="10" fillId="0" borderId="0" xfId="0" applyNumberFormat="1" applyFont="1" applyAlignment="1">
      <alignment horizontal="center" vertical="center"/>
    </xf>
    <xf numFmtId="0" fontId="13" fillId="0" borderId="37" xfId="0" applyFont="1" applyBorder="1" applyAlignment="1">
      <alignment horizontal="left" vertical="center"/>
    </xf>
    <xf numFmtId="0" fontId="7" fillId="0" borderId="0" xfId="0" applyFont="1"/>
    <xf numFmtId="0" fontId="15" fillId="0" borderId="15" xfId="0" applyFont="1" applyBorder="1" applyAlignment="1">
      <alignment vertical="center"/>
    </xf>
    <xf numFmtId="0" fontId="15" fillId="0" borderId="16" xfId="0" applyFont="1" applyBorder="1" applyAlignment="1">
      <alignment vertical="center"/>
    </xf>
    <xf numFmtId="0" fontId="33" fillId="0" borderId="16" xfId="0" applyFont="1" applyBorder="1" applyAlignment="1">
      <alignment vertical="center"/>
    </xf>
    <xf numFmtId="0" fontId="17" fillId="0" borderId="16" xfId="0" applyFont="1" applyBorder="1" applyAlignment="1">
      <alignment shrinkToFit="1"/>
    </xf>
    <xf numFmtId="0" fontId="15" fillId="0" borderId="0" xfId="0" applyFont="1" applyAlignment="1">
      <alignment vertical="center"/>
    </xf>
    <xf numFmtId="0" fontId="15" fillId="0" borderId="0" xfId="0" applyFont="1" applyAlignment="1">
      <alignment horizontal="center" vertical="center"/>
    </xf>
    <xf numFmtId="0" fontId="14" fillId="0" borderId="17" xfId="0" applyFont="1" applyBorder="1"/>
    <xf numFmtId="0" fontId="14" fillId="0" borderId="0" xfId="0" applyFont="1"/>
    <xf numFmtId="0" fontId="16" fillId="0" borderId="0" xfId="0" applyFont="1" applyAlignment="1">
      <alignment horizontal="right"/>
    </xf>
    <xf numFmtId="0" fontId="20" fillId="0" borderId="0" xfId="0" applyFont="1"/>
    <xf numFmtId="0" fontId="21" fillId="0" borderId="0" xfId="0" applyFont="1"/>
    <xf numFmtId="0" fontId="14" fillId="0" borderId="18" xfId="0" applyFont="1" applyBorder="1"/>
    <xf numFmtId="0" fontId="16" fillId="0" borderId="0" xfId="0" applyFont="1"/>
    <xf numFmtId="0" fontId="20" fillId="0" borderId="0" xfId="0" applyFont="1" applyAlignment="1">
      <alignment vertical="center"/>
    </xf>
    <xf numFmtId="0" fontId="20" fillId="0" borderId="19" xfId="0" applyFont="1" applyBorder="1" applyAlignment="1">
      <alignment vertical="center"/>
    </xf>
    <xf numFmtId="0" fontId="20" fillId="0" borderId="20" xfId="0" applyFont="1" applyBorder="1" applyAlignment="1">
      <alignment vertical="center"/>
    </xf>
    <xf numFmtId="0" fontId="21" fillId="0" borderId="41" xfId="0" applyFont="1" applyBorder="1" applyAlignment="1">
      <alignment vertical="center"/>
    </xf>
    <xf numFmtId="0" fontId="20" fillId="0" borderId="42" xfId="0" applyFont="1" applyBorder="1" applyAlignment="1">
      <alignment vertical="center"/>
    </xf>
    <xf numFmtId="0" fontId="16" fillId="0" borderId="42" xfId="0" applyFont="1" applyBorder="1" applyAlignment="1">
      <alignment horizontal="right"/>
    </xf>
    <xf numFmtId="0" fontId="20" fillId="0" borderId="42" xfId="0" applyFont="1" applyBorder="1"/>
    <xf numFmtId="0" fontId="21" fillId="0" borderId="42" xfId="0" applyFont="1" applyBorder="1"/>
    <xf numFmtId="0" fontId="21" fillId="0" borderId="43" xfId="0" applyFont="1" applyBorder="1"/>
    <xf numFmtId="0" fontId="21" fillId="0" borderId="41" xfId="0" applyFont="1" applyBorder="1"/>
    <xf numFmtId="0" fontId="16" fillId="0" borderId="42" xfId="0" applyFont="1" applyBorder="1"/>
    <xf numFmtId="0" fontId="20" fillId="0" borderId="44" xfId="0" applyFont="1" applyBorder="1" applyAlignment="1">
      <alignment vertical="center"/>
    </xf>
    <xf numFmtId="0" fontId="28" fillId="0" borderId="0" xfId="0" applyFont="1" applyAlignment="1">
      <alignment horizontal="center" vertical="center"/>
    </xf>
    <xf numFmtId="0" fontId="21" fillId="0" borderId="21" xfId="0" applyFont="1" applyBorder="1" applyAlignment="1">
      <alignment vertical="center"/>
    </xf>
    <xf numFmtId="0" fontId="21" fillId="0" borderId="22" xfId="0" applyFont="1" applyBorder="1"/>
    <xf numFmtId="0" fontId="21" fillId="0" borderId="21" xfId="0" applyFont="1" applyBorder="1"/>
    <xf numFmtId="0" fontId="20" fillId="0" borderId="10" xfId="0" applyFont="1" applyBorder="1" applyAlignment="1">
      <alignment vertical="center"/>
    </xf>
    <xf numFmtId="0" fontId="22" fillId="0" borderId="23" xfId="0" applyFont="1" applyBorder="1" applyAlignment="1">
      <alignment vertical="center"/>
    </xf>
    <xf numFmtId="0" fontId="22" fillId="0" borderId="24" xfId="0" applyFont="1" applyBorder="1" applyAlignment="1">
      <alignment vertical="center"/>
    </xf>
    <xf numFmtId="0" fontId="22" fillId="0" borderId="24" xfId="0" applyFont="1" applyBorder="1" applyAlignment="1">
      <alignment horizontal="right" vertical="center"/>
    </xf>
    <xf numFmtId="0" fontId="22" fillId="0" borderId="25" xfId="0" applyFont="1" applyBorder="1" applyAlignment="1">
      <alignment vertical="center"/>
    </xf>
    <xf numFmtId="0" fontId="22" fillId="0" borderId="12" xfId="0" applyFont="1" applyBorder="1" applyAlignment="1">
      <alignment horizontal="right" vertical="center"/>
    </xf>
    <xf numFmtId="0" fontId="29" fillId="0" borderId="0" xfId="0" applyFont="1" applyAlignment="1">
      <alignment horizontal="center" vertical="center"/>
    </xf>
    <xf numFmtId="0" fontId="25" fillId="0" borderId="0" xfId="0" applyFont="1"/>
    <xf numFmtId="0" fontId="30" fillId="0" borderId="0" xfId="0" applyFont="1"/>
    <xf numFmtId="0" fontId="5" fillId="0" borderId="0" xfId="0" applyFont="1" applyAlignment="1">
      <alignment horizontal="center"/>
    </xf>
    <xf numFmtId="0" fontId="14" fillId="0" borderId="0" xfId="0" applyFont="1" applyAlignment="1">
      <alignment vertical="center"/>
    </xf>
    <xf numFmtId="0" fontId="19" fillId="0" borderId="32" xfId="0" applyFont="1" applyBorder="1" applyAlignment="1">
      <alignment horizontal="center" vertical="center"/>
    </xf>
    <xf numFmtId="0" fontId="18" fillId="0" borderId="0" xfId="0" applyFont="1" applyAlignment="1">
      <alignment horizontal="center" vertical="center" textRotation="255" shrinkToFit="1"/>
    </xf>
    <xf numFmtId="0" fontId="16" fillId="0" borderId="0" xfId="0" applyFont="1" applyAlignment="1">
      <alignment horizontal="center" vertical="center"/>
    </xf>
    <xf numFmtId="0" fontId="16" fillId="0" borderId="0" xfId="0" applyFont="1" applyAlignment="1">
      <alignment horizontal="left" vertical="center"/>
    </xf>
    <xf numFmtId="0" fontId="16" fillId="0" borderId="0" xfId="0" applyFont="1" applyAlignment="1" applyProtection="1">
      <alignment horizontal="center" vertical="center"/>
      <protection locked="0"/>
    </xf>
    <xf numFmtId="0" fontId="16" fillId="0" borderId="0" xfId="0" applyFont="1" applyAlignment="1" applyProtection="1">
      <alignment horizontal="left" vertical="center"/>
      <protection locked="0"/>
    </xf>
    <xf numFmtId="0" fontId="7" fillId="0" borderId="5" xfId="0" applyFont="1" applyBorder="1" applyAlignment="1">
      <alignment horizontal="center" vertical="center"/>
    </xf>
    <xf numFmtId="0" fontId="16" fillId="0" borderId="49" xfId="0" applyFont="1" applyBorder="1" applyAlignment="1">
      <alignment horizontal="center" vertical="center"/>
    </xf>
    <xf numFmtId="0" fontId="16" fillId="0" borderId="49" xfId="0" applyFont="1" applyBorder="1" applyAlignment="1" applyProtection="1">
      <alignment horizontal="center" vertical="center"/>
      <protection locked="0"/>
    </xf>
    <xf numFmtId="0" fontId="0" fillId="0" borderId="0" xfId="0" applyAlignment="1">
      <alignment wrapText="1"/>
    </xf>
    <xf numFmtId="0" fontId="26" fillId="0" borderId="0" xfId="0" applyFont="1" applyAlignment="1">
      <alignment horizontal="center" vertical="center"/>
    </xf>
    <xf numFmtId="0" fontId="16" fillId="0" borderId="0" xfId="0" applyFont="1" applyAlignment="1">
      <alignment horizontal="center" vertical="center" shrinkToFit="1"/>
    </xf>
    <xf numFmtId="0" fontId="19" fillId="0" borderId="0" xfId="0" applyFont="1" applyAlignment="1" applyProtection="1">
      <alignment horizontal="left" vertical="center" shrinkToFit="1"/>
      <protection locked="0"/>
    </xf>
    <xf numFmtId="0" fontId="16" fillId="0" borderId="0" xfId="0" applyFont="1" applyAlignment="1">
      <alignment horizontal="left" vertical="center" shrinkToFit="1"/>
    </xf>
    <xf numFmtId="0" fontId="7" fillId="0" borderId="27" xfId="0" applyFont="1" applyBorder="1" applyAlignment="1">
      <alignment horizontal="center" vertical="center"/>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7" fillId="0" borderId="0" xfId="0" applyFont="1" applyAlignment="1">
      <alignment horizontal="center" vertical="center"/>
    </xf>
    <xf numFmtId="0" fontId="7" fillId="0" borderId="40" xfId="0"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8" fillId="0" borderId="28" xfId="0" applyFont="1" applyBorder="1" applyAlignment="1">
      <alignment vertical="center"/>
    </xf>
    <xf numFmtId="0" fontId="8" fillId="0" borderId="50" xfId="0" applyFont="1" applyBorder="1" applyAlignment="1" applyProtection="1">
      <alignment horizontal="left" vertical="center"/>
      <protection locked="0"/>
    </xf>
    <xf numFmtId="0" fontId="16" fillId="0" borderId="28" xfId="0" applyFont="1" applyBorder="1" applyAlignment="1" applyProtection="1">
      <alignment horizontal="left" vertical="center"/>
      <protection locked="0"/>
    </xf>
    <xf numFmtId="0" fontId="8" fillId="0" borderId="32" xfId="0" applyFont="1" applyBorder="1" applyAlignment="1">
      <alignment horizontal="left" vertical="center"/>
    </xf>
    <xf numFmtId="0" fontId="8" fillId="0" borderId="32" xfId="0" applyFont="1" applyBorder="1" applyAlignment="1">
      <alignment horizontal="center" vertical="center"/>
    </xf>
    <xf numFmtId="0" fontId="8" fillId="0" borderId="51" xfId="0" applyFont="1" applyBorder="1" applyAlignment="1" applyProtection="1">
      <alignment horizontal="left" vertical="center"/>
      <protection locked="0"/>
    </xf>
    <xf numFmtId="0" fontId="16" fillId="0" borderId="32" xfId="0" applyFont="1" applyBorder="1" applyAlignment="1" applyProtection="1">
      <alignment horizontal="left" vertical="center"/>
      <protection locked="0"/>
    </xf>
    <xf numFmtId="177" fontId="10" fillId="0" borderId="0" xfId="0" applyNumberFormat="1" applyFont="1" applyAlignment="1">
      <alignment horizontal="center" vertical="center"/>
    </xf>
    <xf numFmtId="0" fontId="0" fillId="0" borderId="0" xfId="0" applyAlignment="1">
      <alignment horizontal="center" vertical="center"/>
    </xf>
    <xf numFmtId="178" fontId="9" fillId="0" borderId="0" xfId="0" applyNumberFormat="1" applyFont="1" applyBorder="1" applyAlignment="1">
      <alignment horizontal="left" vertical="center"/>
    </xf>
    <xf numFmtId="0" fontId="9" fillId="6" borderId="1" xfId="0" applyFont="1" applyFill="1" applyBorder="1" applyAlignment="1">
      <alignment horizontal="left" vertical="center" wrapText="1"/>
    </xf>
    <xf numFmtId="0" fontId="9" fillId="6" borderId="2" xfId="0" applyFont="1" applyFill="1" applyBorder="1" applyAlignment="1">
      <alignment horizontal="left" vertical="center" wrapText="1"/>
    </xf>
    <xf numFmtId="0" fontId="9" fillId="6" borderId="3" xfId="0" applyFont="1" applyFill="1" applyBorder="1" applyAlignment="1">
      <alignment horizontal="left" vertical="center" wrapText="1"/>
    </xf>
    <xf numFmtId="49" fontId="10" fillId="6" borderId="4" xfId="0" applyNumberFormat="1" applyFont="1" applyFill="1" applyBorder="1" applyAlignment="1">
      <alignment horizontal="left" vertical="center"/>
    </xf>
    <xf numFmtId="0" fontId="10" fillId="0" borderId="4" xfId="0" applyFont="1" applyFill="1" applyBorder="1" applyAlignment="1">
      <alignment horizontal="left" vertical="center" wrapText="1"/>
    </xf>
    <xf numFmtId="0" fontId="10" fillId="0" borderId="4" xfId="0" applyFont="1" applyBorder="1" applyAlignment="1">
      <alignment horizontal="left" vertical="center"/>
    </xf>
    <xf numFmtId="0" fontId="9" fillId="0" borderId="4" xfId="0" applyFont="1" applyFill="1" applyBorder="1" applyAlignment="1">
      <alignment horizontal="left" vertical="center"/>
    </xf>
    <xf numFmtId="49" fontId="9" fillId="0" borderId="4" xfId="0" applyNumberFormat="1" applyFont="1" applyFill="1" applyBorder="1" applyAlignment="1">
      <alignment horizontal="left" vertical="center"/>
    </xf>
    <xf numFmtId="0" fontId="10" fillId="6" borderId="4" xfId="0" applyFont="1" applyFill="1" applyBorder="1" applyAlignment="1">
      <alignment horizontal="left" vertical="center"/>
    </xf>
    <xf numFmtId="0" fontId="9" fillId="7" borderId="4" xfId="0" applyFont="1" applyFill="1" applyBorder="1" applyAlignment="1">
      <alignment horizontal="left" vertical="center" wrapText="1"/>
    </xf>
    <xf numFmtId="49" fontId="12" fillId="0" borderId="0" xfId="0" applyNumberFormat="1" applyFont="1" applyAlignment="1">
      <alignment horizontal="center"/>
    </xf>
    <xf numFmtId="0" fontId="19" fillId="0" borderId="0" xfId="0" applyFont="1" applyAlignment="1">
      <alignment horizontal="left"/>
    </xf>
    <xf numFmtId="0" fontId="0" fillId="0" borderId="0" xfId="0" applyAlignment="1">
      <alignment horizontal="left"/>
    </xf>
    <xf numFmtId="0" fontId="16" fillId="0" borderId="74"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0" xfId="0" applyFont="1" applyAlignment="1">
      <alignment horizontal="center" vertical="center" wrapText="1"/>
    </xf>
    <xf numFmtId="0" fontId="16" fillId="0" borderId="11" xfId="0" applyFont="1" applyBorder="1" applyAlignment="1">
      <alignment horizontal="center" vertical="center" wrapText="1"/>
    </xf>
    <xf numFmtId="0" fontId="16" fillId="0" borderId="24" xfId="0" applyFont="1" applyBorder="1" applyAlignment="1">
      <alignment horizontal="center" vertical="center" wrapText="1"/>
    </xf>
    <xf numFmtId="0" fontId="18" fillId="0" borderId="75" xfId="0" applyFont="1" applyBorder="1" applyAlignment="1">
      <alignment horizontal="center" vertical="center"/>
    </xf>
    <xf numFmtId="0" fontId="24" fillId="0" borderId="76" xfId="0" applyFont="1" applyBorder="1" applyAlignment="1">
      <alignment horizontal="center" vertical="center"/>
    </xf>
    <xf numFmtId="0" fontId="24" fillId="0" borderId="77" xfId="0" applyFont="1" applyBorder="1" applyAlignment="1">
      <alignment horizontal="center" vertical="center"/>
    </xf>
    <xf numFmtId="0" fontId="19" fillId="0" borderId="68" xfId="0" applyFont="1" applyBorder="1" applyAlignment="1">
      <alignment horizontal="center" vertical="center"/>
    </xf>
    <xf numFmtId="0" fontId="8" fillId="0" borderId="45" xfId="0" applyFont="1" applyBorder="1"/>
    <xf numFmtId="0" fontId="8" fillId="0" borderId="78" xfId="0" applyFont="1" applyBorder="1"/>
    <xf numFmtId="0" fontId="8" fillId="0" borderId="69" xfId="0" applyFont="1" applyBorder="1"/>
    <xf numFmtId="0" fontId="8" fillId="0" borderId="26" xfId="0" applyFont="1" applyBorder="1"/>
    <xf numFmtId="0" fontId="8" fillId="0" borderId="79" xfId="0" applyFont="1" applyBorder="1"/>
    <xf numFmtId="0" fontId="16" fillId="0" borderId="71" xfId="0" applyFont="1" applyBorder="1" applyAlignment="1">
      <alignment horizontal="center" vertical="center" shrinkToFit="1"/>
    </xf>
    <xf numFmtId="0" fontId="16" fillId="0" borderId="72" xfId="0" applyFont="1" applyBorder="1" applyAlignment="1">
      <alignment horizontal="center" vertical="center" shrinkToFit="1"/>
    </xf>
    <xf numFmtId="0" fontId="2" fillId="0" borderId="28" xfId="0" applyFont="1" applyBorder="1" applyAlignment="1" applyProtection="1">
      <alignment horizontal="left" vertical="center"/>
      <protection locked="0"/>
    </xf>
    <xf numFmtId="0" fontId="2" fillId="0" borderId="29" xfId="0" applyFont="1" applyBorder="1" applyAlignment="1" applyProtection="1">
      <alignment horizontal="left" vertical="center"/>
      <protection locked="0"/>
    </xf>
    <xf numFmtId="0" fontId="16" fillId="0" borderId="73" xfId="0" applyFont="1" applyBorder="1" applyAlignment="1">
      <alignment horizontal="center" vertical="center" shrinkToFit="1"/>
    </xf>
    <xf numFmtId="0" fontId="16" fillId="0" borderId="56" xfId="0" applyFont="1" applyBorder="1" applyAlignment="1">
      <alignment horizontal="center" vertical="center" shrinkToFit="1"/>
    </xf>
    <xf numFmtId="0" fontId="2" fillId="0" borderId="30" xfId="0" applyFont="1" applyBorder="1" applyAlignment="1">
      <alignment horizontal="left" vertical="center"/>
    </xf>
    <xf numFmtId="0" fontId="2" fillId="0" borderId="31" xfId="0" applyFont="1" applyBorder="1" applyAlignment="1">
      <alignment horizontal="left" vertical="center"/>
    </xf>
    <xf numFmtId="0" fontId="16" fillId="0" borderId="66" xfId="0" applyFont="1" applyBorder="1" applyAlignment="1">
      <alignment horizontal="center" vertical="center" shrinkToFit="1"/>
    </xf>
    <xf numFmtId="0" fontId="16" fillId="0" borderId="67" xfId="0" applyFont="1" applyBorder="1" applyAlignment="1">
      <alignment horizontal="center" vertical="center" shrinkToFit="1"/>
    </xf>
    <xf numFmtId="0" fontId="16" fillId="0" borderId="68" xfId="0" applyFont="1" applyBorder="1" applyAlignment="1">
      <alignment horizontal="center" vertical="center" wrapText="1"/>
    </xf>
    <xf numFmtId="0" fontId="16" fillId="0" borderId="45" xfId="0" applyFont="1" applyBorder="1" applyAlignment="1">
      <alignment horizontal="center" vertical="center"/>
    </xf>
    <xf numFmtId="0" fontId="16" fillId="0" borderId="46" xfId="0" applyFont="1" applyBorder="1" applyAlignment="1">
      <alignment horizontal="center" vertical="center"/>
    </xf>
    <xf numFmtId="0" fontId="16" fillId="0" borderId="69" xfId="0" applyFont="1" applyBorder="1" applyAlignment="1">
      <alignment horizontal="center" vertical="center"/>
    </xf>
    <xf numFmtId="0" fontId="16" fillId="0" borderId="26" xfId="0" applyFont="1" applyBorder="1" applyAlignment="1">
      <alignment horizontal="center" vertical="center"/>
    </xf>
    <xf numFmtId="0" fontId="16" fillId="0" borderId="47" xfId="0" applyFont="1" applyBorder="1" applyAlignment="1">
      <alignment horizontal="center" vertical="center"/>
    </xf>
    <xf numFmtId="0" fontId="8" fillId="0" borderId="28" xfId="0" applyFont="1" applyBorder="1" applyAlignment="1">
      <alignment horizontal="center" vertical="center"/>
    </xf>
    <xf numFmtId="0" fontId="8" fillId="0" borderId="70" xfId="0" applyFont="1" applyBorder="1" applyAlignment="1">
      <alignment horizontal="center" vertical="center"/>
    </xf>
    <xf numFmtId="0" fontId="16" fillId="0" borderId="28" xfId="0" applyFont="1" applyBorder="1" applyAlignment="1" applyProtection="1">
      <alignment horizontal="center" vertical="center"/>
      <protection locked="0"/>
    </xf>
    <xf numFmtId="0" fontId="16" fillId="0" borderId="29" xfId="0" applyFont="1" applyBorder="1" applyAlignment="1" applyProtection="1">
      <alignment horizontal="center" vertical="center"/>
      <protection locked="0"/>
    </xf>
    <xf numFmtId="0" fontId="19" fillId="0" borderId="32" xfId="0" applyFont="1" applyBorder="1" applyAlignment="1">
      <alignment horizontal="center" vertical="center"/>
    </xf>
    <xf numFmtId="0" fontId="19" fillId="0" borderId="33" xfId="0" applyFont="1" applyBorder="1" applyAlignment="1">
      <alignment horizontal="center" vertical="center"/>
    </xf>
    <xf numFmtId="0" fontId="16" fillId="0" borderId="32" xfId="0" applyFont="1" applyBorder="1" applyAlignment="1" applyProtection="1">
      <alignment horizontal="center" vertical="center"/>
      <protection locked="0"/>
    </xf>
    <xf numFmtId="0" fontId="16" fillId="0" borderId="34" xfId="0" applyFont="1" applyBorder="1" applyAlignment="1" applyProtection="1">
      <alignment horizontal="center" vertical="center"/>
      <protection locked="0"/>
    </xf>
    <xf numFmtId="0" fontId="26" fillId="0" borderId="13" xfId="0" applyFont="1" applyBorder="1" applyAlignment="1">
      <alignment horizontal="center" vertical="center"/>
    </xf>
    <xf numFmtId="0" fontId="26" fillId="0" borderId="9" xfId="0" applyFont="1" applyBorder="1" applyAlignment="1">
      <alignment horizontal="center" vertical="center"/>
    </xf>
    <xf numFmtId="0" fontId="26" fillId="0" borderId="11" xfId="0" applyFont="1" applyBorder="1" applyAlignment="1">
      <alignment horizontal="center" vertical="center"/>
    </xf>
    <xf numFmtId="0" fontId="7" fillId="0" borderId="53" xfId="0" applyFont="1" applyBorder="1" applyAlignment="1">
      <alignment horizontal="center" vertical="center" wrapText="1"/>
    </xf>
    <xf numFmtId="0" fontId="7" fillId="0" borderId="57" xfId="0" applyFont="1" applyBorder="1" applyAlignment="1">
      <alignment horizontal="center" vertical="center" wrapText="1"/>
    </xf>
    <xf numFmtId="0" fontId="7" fillId="0" borderId="39" xfId="0" applyFont="1" applyBorder="1" applyAlignment="1">
      <alignment horizontal="center" vertical="center" wrapText="1"/>
    </xf>
    <xf numFmtId="0" fontId="7" fillId="0" borderId="0" xfId="0" applyFont="1" applyAlignment="1">
      <alignment horizontal="center" vertical="center" wrapText="1"/>
    </xf>
    <xf numFmtId="0" fontId="7" fillId="0" borderId="60"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13" xfId="0" applyFont="1" applyBorder="1" applyAlignment="1">
      <alignment horizontal="center" vertical="center"/>
    </xf>
    <xf numFmtId="0" fontId="7" fillId="0" borderId="57" xfId="0" applyFont="1" applyBorder="1" applyAlignment="1">
      <alignment horizontal="center" vertical="center"/>
    </xf>
    <xf numFmtId="0" fontId="7" fillId="0" borderId="14" xfId="0" applyFont="1" applyBorder="1" applyAlignment="1">
      <alignment horizontal="center" vertical="center"/>
    </xf>
    <xf numFmtId="0" fontId="7" fillId="0" borderId="61" xfId="0" applyFont="1" applyBorder="1" applyAlignment="1">
      <alignment horizontal="center" vertical="center"/>
    </xf>
    <xf numFmtId="0" fontId="7" fillId="0" borderId="5" xfId="0" applyFont="1" applyBorder="1" applyAlignment="1">
      <alignment horizontal="center" vertical="center"/>
    </xf>
    <xf numFmtId="0" fontId="7" fillId="0" borderId="62" xfId="0" applyFont="1" applyBorder="1" applyAlignment="1">
      <alignment horizontal="center" vertical="center"/>
    </xf>
    <xf numFmtId="0" fontId="12" fillId="0" borderId="63" xfId="0" applyFont="1" applyBorder="1" applyAlignment="1">
      <alignment horizontal="center" vertical="center"/>
    </xf>
    <xf numFmtId="0" fontId="12" fillId="0" borderId="64" xfId="0" applyFont="1" applyBorder="1" applyAlignment="1">
      <alignment horizontal="center" vertical="center"/>
    </xf>
    <xf numFmtId="0" fontId="12" fillId="0" borderId="65" xfId="0" applyFont="1" applyBorder="1" applyAlignment="1">
      <alignment horizontal="center" vertical="center"/>
    </xf>
    <xf numFmtId="0" fontId="12" fillId="0" borderId="7" xfId="0" applyFont="1" applyBorder="1" applyAlignment="1">
      <alignment horizontal="center" vertical="center"/>
    </xf>
    <xf numFmtId="0" fontId="12" fillId="0" borderId="37" xfId="0" applyFont="1" applyBorder="1" applyAlignment="1">
      <alignment horizontal="center" vertical="center"/>
    </xf>
    <xf numFmtId="0" fontId="12" fillId="0" borderId="8" xfId="0" applyFont="1" applyBorder="1" applyAlignment="1">
      <alignment horizontal="center" vertical="center"/>
    </xf>
    <xf numFmtId="0" fontId="16" fillId="0" borderId="58" xfId="0" applyFont="1" applyBorder="1" applyAlignment="1">
      <alignment horizontal="center" vertical="center" shrinkToFit="1"/>
    </xf>
    <xf numFmtId="0" fontId="16" fillId="0" borderId="49" xfId="0" applyFont="1" applyBorder="1" applyAlignment="1">
      <alignment horizontal="center" vertical="center" shrinkToFit="1"/>
    </xf>
    <xf numFmtId="0" fontId="16" fillId="0" borderId="59" xfId="0" applyFont="1" applyBorder="1" applyAlignment="1">
      <alignment horizontal="center" vertical="center" shrinkToFit="1"/>
    </xf>
    <xf numFmtId="0" fontId="16" fillId="0" borderId="58" xfId="0" applyFont="1" applyBorder="1" applyAlignment="1">
      <alignment horizontal="center" vertical="center"/>
    </xf>
    <xf numFmtId="0" fontId="16" fillId="0" borderId="49" xfId="0" applyFont="1" applyBorder="1" applyAlignment="1">
      <alignment horizontal="center" vertical="center"/>
    </xf>
    <xf numFmtId="0" fontId="19" fillId="0" borderId="49" xfId="0" applyFont="1" applyBorder="1" applyAlignment="1" applyProtection="1">
      <alignment horizontal="left" vertical="center" shrinkToFit="1"/>
      <protection locked="0"/>
    </xf>
    <xf numFmtId="0" fontId="16" fillId="0" borderId="49" xfId="0" applyFont="1" applyBorder="1" applyAlignment="1">
      <alignment horizontal="left" vertical="center" shrinkToFit="1"/>
    </xf>
    <xf numFmtId="0" fontId="16" fillId="0" borderId="55" xfId="0" applyFont="1" applyBorder="1" applyAlignment="1">
      <alignment horizontal="left" vertical="center" shrinkToFit="1"/>
    </xf>
    <xf numFmtId="0" fontId="34" fillId="0" borderId="13" xfId="0" applyFont="1" applyBorder="1" applyAlignment="1">
      <alignment horizontal="center" vertical="center" textRotation="255" wrapText="1"/>
    </xf>
    <xf numFmtId="0" fontId="34" fillId="0" borderId="14" xfId="0" applyFont="1" applyBorder="1" applyAlignment="1">
      <alignment horizontal="center" vertical="center" textRotation="255" wrapText="1"/>
    </xf>
    <xf numFmtId="0" fontId="34" fillId="0" borderId="9" xfId="0" applyFont="1" applyBorder="1" applyAlignment="1">
      <alignment horizontal="center" vertical="center" textRotation="255" wrapText="1"/>
    </xf>
    <xf numFmtId="0" fontId="34" fillId="0" borderId="10" xfId="0" applyFont="1" applyBorder="1" applyAlignment="1">
      <alignment horizontal="center" vertical="center" textRotation="255" wrapText="1"/>
    </xf>
    <xf numFmtId="0" fontId="34" fillId="0" borderId="11" xfId="0" applyFont="1" applyBorder="1" applyAlignment="1">
      <alignment horizontal="center" vertical="center" textRotation="255" wrapText="1"/>
    </xf>
    <xf numFmtId="0" fontId="34" fillId="0" borderId="12" xfId="0" applyFont="1" applyBorder="1" applyAlignment="1">
      <alignment horizontal="center" vertical="center" textRotation="255" wrapText="1"/>
    </xf>
    <xf numFmtId="0" fontId="12" fillId="0" borderId="37" xfId="0" applyFont="1" applyBorder="1" applyAlignment="1">
      <alignment horizontal="left" vertical="center"/>
    </xf>
    <xf numFmtId="0" fontId="24" fillId="0" borderId="37" xfId="0" applyFont="1" applyBorder="1" applyAlignment="1">
      <alignment horizontal="left" vertical="center"/>
    </xf>
    <xf numFmtId="0" fontId="13" fillId="0" borderId="37" xfId="0" applyFont="1" applyBorder="1" applyAlignment="1">
      <alignment horizontal="left" vertical="center"/>
    </xf>
    <xf numFmtId="0" fontId="13" fillId="0" borderId="38" xfId="0" applyFont="1" applyBorder="1" applyAlignment="1">
      <alignment horizontal="left" vertical="center"/>
    </xf>
    <xf numFmtId="0" fontId="7" fillId="0" borderId="54" xfId="0" applyFont="1" applyBorder="1" applyAlignment="1">
      <alignment horizontal="center" vertical="center" shrinkToFit="1"/>
    </xf>
    <xf numFmtId="0" fontId="7" fillId="0" borderId="30" xfId="0" applyFont="1" applyBorder="1" applyAlignment="1">
      <alignment horizontal="center" vertical="center" shrinkToFit="1"/>
    </xf>
    <xf numFmtId="0" fontId="7" fillId="0" borderId="6" xfId="0" applyFont="1" applyBorder="1" applyAlignment="1">
      <alignment horizontal="center" vertical="center" shrinkToFit="1"/>
    </xf>
    <xf numFmtId="0" fontId="12" fillId="0" borderId="39" xfId="0" applyFont="1" applyBorder="1" applyAlignment="1">
      <alignment horizontal="left" vertical="center" wrapText="1"/>
    </xf>
    <xf numFmtId="0" fontId="12" fillId="0" borderId="0" xfId="0" applyFont="1" applyAlignment="1">
      <alignment horizontal="left" vertical="center" wrapText="1"/>
    </xf>
    <xf numFmtId="0" fontId="12" fillId="0" borderId="40" xfId="0" applyFont="1" applyBorder="1" applyAlignment="1">
      <alignment horizontal="left" vertical="center" wrapText="1"/>
    </xf>
    <xf numFmtId="0" fontId="7" fillId="0" borderId="56" xfId="0" applyFont="1" applyBorder="1" applyAlignment="1">
      <alignment horizontal="center" vertical="center"/>
    </xf>
    <xf numFmtId="0" fontId="31" fillId="0" borderId="35" xfId="0" applyFont="1" applyBorder="1" applyAlignment="1" applyProtection="1">
      <alignment horizontal="left" vertical="center" wrapText="1"/>
      <protection locked="0"/>
    </xf>
    <xf numFmtId="0" fontId="31" fillId="0" borderId="5" xfId="0" applyFont="1" applyBorder="1" applyAlignment="1" applyProtection="1">
      <alignment horizontal="left" vertical="center" wrapText="1"/>
      <protection locked="0"/>
    </xf>
    <xf numFmtId="0" fontId="31" fillId="0" borderId="36" xfId="0" applyFont="1" applyBorder="1" applyAlignment="1" applyProtection="1">
      <alignment horizontal="left" vertical="center" wrapText="1"/>
      <protection locked="0"/>
    </xf>
    <xf numFmtId="0" fontId="13" fillId="0" borderId="35" xfId="0" applyFont="1" applyBorder="1" applyAlignment="1">
      <alignment horizontal="left" vertical="top" wrapText="1"/>
    </xf>
    <xf numFmtId="0" fontId="13" fillId="0" borderId="5" xfId="0" applyFont="1" applyBorder="1" applyAlignment="1">
      <alignment horizontal="left" vertical="top" wrapText="1"/>
    </xf>
    <xf numFmtId="0" fontId="13" fillId="0" borderId="36" xfId="0" applyFont="1" applyBorder="1" applyAlignment="1">
      <alignment horizontal="left" vertical="top" wrapText="1"/>
    </xf>
    <xf numFmtId="0" fontId="7" fillId="0" borderId="56" xfId="0" applyFont="1" applyBorder="1" applyAlignment="1">
      <alignment horizontal="center" vertical="center" wrapText="1"/>
    </xf>
    <xf numFmtId="0" fontId="7" fillId="0" borderId="48" xfId="0" applyFont="1" applyBorder="1" applyAlignment="1">
      <alignment horizontal="center" vertical="center"/>
    </xf>
    <xf numFmtId="0" fontId="7" fillId="0" borderId="27" xfId="0" applyFont="1" applyBorder="1" applyAlignment="1" applyProtection="1">
      <alignment horizontal="left" vertical="center" wrapText="1"/>
      <protection locked="0"/>
    </xf>
    <xf numFmtId="0" fontId="7" fillId="0" borderId="37" xfId="0" applyFont="1" applyBorder="1" applyAlignment="1" applyProtection="1">
      <alignment horizontal="left" vertical="center" wrapText="1"/>
      <protection locked="0"/>
    </xf>
    <xf numFmtId="0" fontId="7" fillId="0" borderId="38" xfId="0" applyFont="1" applyBorder="1" applyAlignment="1" applyProtection="1">
      <alignment horizontal="left" vertical="center" wrapText="1"/>
      <protection locked="0"/>
    </xf>
    <xf numFmtId="0" fontId="7" fillId="0" borderId="39"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40" xfId="0" applyFont="1" applyBorder="1" applyAlignment="1" applyProtection="1">
      <alignment horizontal="left" vertical="center" wrapText="1"/>
      <protection locked="0"/>
    </xf>
    <xf numFmtId="0" fontId="12" fillId="0" borderId="27" xfId="0" applyFont="1" applyBorder="1" applyAlignment="1">
      <alignment horizontal="left" vertical="center"/>
    </xf>
    <xf numFmtId="0" fontId="3" fillId="0" borderId="68" xfId="0" applyFont="1" applyBorder="1" applyAlignment="1">
      <alignment horizontal="left" vertical="center"/>
    </xf>
    <xf numFmtId="0" fontId="3" fillId="0" borderId="45" xfId="0" applyFont="1" applyBorder="1" applyAlignment="1">
      <alignment horizontal="left" vertical="center"/>
    </xf>
    <xf numFmtId="0" fontId="3" fillId="0" borderId="78" xfId="0" applyFont="1" applyBorder="1" applyAlignment="1">
      <alignment horizontal="left" vertical="center"/>
    </xf>
    <xf numFmtId="0" fontId="3" fillId="0" borderId="69" xfId="0" applyFont="1" applyBorder="1" applyAlignment="1">
      <alignment horizontal="left" vertical="center"/>
    </xf>
    <xf numFmtId="0" fontId="3" fillId="0" borderId="26" xfId="0" applyFont="1" applyBorder="1" applyAlignment="1">
      <alignment horizontal="left" vertical="center"/>
    </xf>
    <xf numFmtId="0" fontId="3" fillId="0" borderId="79" xfId="0" applyFont="1" applyBorder="1" applyAlignment="1">
      <alignment horizontal="left" vertical="center"/>
    </xf>
    <xf numFmtId="0" fontId="6" fillId="0" borderId="50" xfId="0" applyFont="1" applyBorder="1" applyAlignment="1" applyProtection="1">
      <alignment horizontal="left" vertical="center" shrinkToFit="1"/>
      <protection locked="0"/>
    </xf>
    <xf numFmtId="0" fontId="6" fillId="0" borderId="28" xfId="0" applyFont="1" applyBorder="1" applyAlignment="1" applyProtection="1">
      <alignment horizontal="left" vertical="center" shrinkToFit="1"/>
      <protection locked="0"/>
    </xf>
    <xf numFmtId="0" fontId="2" fillId="0" borderId="54" xfId="0" applyFont="1" applyBorder="1" applyAlignment="1" applyProtection="1">
      <alignment horizontal="left" vertical="center" shrinkToFit="1"/>
      <protection locked="0"/>
    </xf>
    <xf numFmtId="0" fontId="2" fillId="0" borderId="30" xfId="0" applyFont="1" applyBorder="1" applyAlignment="1" applyProtection="1">
      <alignment horizontal="left" vertical="center" shrinkToFit="1"/>
      <protection locked="0"/>
    </xf>
    <xf numFmtId="0" fontId="12" fillId="0" borderId="51" xfId="0" applyFont="1" applyBorder="1" applyAlignment="1" applyProtection="1">
      <alignment horizontal="left" vertical="center" wrapText="1" shrinkToFit="1"/>
      <protection locked="0"/>
    </xf>
    <xf numFmtId="0" fontId="12" fillId="0" borderId="32" xfId="0" applyFont="1" applyBorder="1" applyAlignment="1" applyProtection="1">
      <alignment horizontal="left" vertical="center" wrapText="1" shrinkToFit="1"/>
      <protection locked="0"/>
    </xf>
    <xf numFmtId="0" fontId="12" fillId="0" borderId="34" xfId="0" applyFont="1" applyBorder="1" applyAlignment="1" applyProtection="1">
      <alignment horizontal="left" vertical="center" wrapText="1" shrinkToFit="1"/>
      <protection locked="0"/>
    </xf>
    <xf numFmtId="0" fontId="27" fillId="0" borderId="13" xfId="0" applyFont="1" applyBorder="1" applyAlignment="1" applyProtection="1">
      <alignment horizontal="center" vertical="center"/>
      <protection locked="0"/>
    </xf>
    <xf numFmtId="0" fontId="27" fillId="0" borderId="57" xfId="0" applyFont="1" applyBorder="1" applyAlignment="1" applyProtection="1">
      <alignment horizontal="center" vertical="center"/>
      <protection locked="0"/>
    </xf>
    <xf numFmtId="0" fontId="27" fillId="0" borderId="14" xfId="0" applyFont="1" applyBorder="1" applyAlignment="1" applyProtection="1">
      <alignment horizontal="center" vertical="center"/>
      <protection locked="0"/>
    </xf>
    <xf numFmtId="0" fontId="27" fillId="0" borderId="9" xfId="0" applyFont="1" applyBorder="1" applyAlignment="1" applyProtection="1">
      <alignment horizontal="center" vertical="center"/>
      <protection locked="0"/>
    </xf>
    <xf numFmtId="0" fontId="27" fillId="0" borderId="0" xfId="0" applyFont="1" applyAlignment="1" applyProtection="1">
      <alignment horizontal="center" vertical="center"/>
      <protection locked="0"/>
    </xf>
    <xf numFmtId="0" fontId="27" fillId="0" borderId="10" xfId="0" applyFont="1" applyBorder="1" applyAlignment="1" applyProtection="1">
      <alignment horizontal="center" vertical="center"/>
      <protection locked="0"/>
    </xf>
    <xf numFmtId="0" fontId="27" fillId="0" borderId="11" xfId="0" applyFont="1" applyBorder="1" applyAlignment="1" applyProtection="1">
      <alignment horizontal="center" vertical="center"/>
      <protection locked="0"/>
    </xf>
    <xf numFmtId="0" fontId="27" fillId="0" borderId="24" xfId="0" applyFont="1" applyBorder="1" applyAlignment="1" applyProtection="1">
      <alignment horizontal="center" vertical="center"/>
      <protection locked="0"/>
    </xf>
    <xf numFmtId="0" fontId="27" fillId="0" borderId="12" xfId="0" applyFont="1" applyBorder="1" applyAlignment="1" applyProtection="1">
      <alignment horizontal="center" vertical="center"/>
      <protection locked="0"/>
    </xf>
    <xf numFmtId="0" fontId="16" fillId="0" borderId="16" xfId="0" applyFont="1" applyBorder="1" applyAlignment="1">
      <alignment horizontal="center" wrapText="1" shrinkToFit="1"/>
    </xf>
    <xf numFmtId="0" fontId="16" fillId="0" borderId="52" xfId="0" applyFont="1" applyBorder="1" applyAlignment="1">
      <alignment horizontal="center" wrapText="1"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AP$4" lockText="1"/>
</file>

<file path=xl/drawings/drawing1.xml><?xml version="1.0" encoding="utf-8"?>
<xdr:wsDr xmlns:xdr="http://schemas.openxmlformats.org/drawingml/2006/spreadsheetDrawing" xmlns:a="http://schemas.openxmlformats.org/drawingml/2006/main">
  <xdr:oneCellAnchor>
    <xdr:from>
      <xdr:col>0</xdr:col>
      <xdr:colOff>66675</xdr:colOff>
      <xdr:row>5</xdr:row>
      <xdr:rowOff>19050</xdr:rowOff>
    </xdr:from>
    <xdr:ext cx="4762500" cy="674314"/>
    <xdr:sp macro="" textlink="">
      <xdr:nvSpPr>
        <xdr:cNvPr id="2" name="Text Box 1">
          <a:extLst>
            <a:ext uri="{FF2B5EF4-FFF2-40B4-BE49-F238E27FC236}">
              <a16:creationId xmlns:a16="http://schemas.microsoft.com/office/drawing/2014/main" id="{EC1E7C64-9EFC-172B-32DC-8316EBA7F6BD}"/>
            </a:ext>
          </a:extLst>
        </xdr:cNvPr>
        <xdr:cNvSpPr txBox="1">
          <a:spLocks noChangeArrowheads="1"/>
        </xdr:cNvSpPr>
      </xdr:nvSpPr>
      <xdr:spPr bwMode="auto">
        <a:xfrm>
          <a:off x="66675" y="1571625"/>
          <a:ext cx="4762500" cy="674314"/>
        </a:xfrm>
        <a:prstGeom prst="rect">
          <a:avLst/>
        </a:prstGeom>
        <a:noFill/>
        <a:ln w="9525">
          <a:noFill/>
          <a:miter lim="800000"/>
          <a:headEnd/>
          <a:tailEnd/>
        </a:ln>
      </xdr:spPr>
      <xdr:txBody>
        <a:bodyPr wrap="square" lIns="18288" tIns="18288" rIns="0" bIns="18288" anchor="ctr" upright="1">
          <a:noAutofit/>
        </a:bodyPr>
        <a:lstStyle/>
        <a:p>
          <a:pPr rtl="0" eaLnBrk="1" fontAlgn="auto" latinLnBrk="0" hangingPunct="1"/>
          <a:r>
            <a:rPr lang="ja-JP" altLang="ja-JP" sz="800" b="0" i="0" baseline="0">
              <a:latin typeface="ＭＳ Ｐ明朝" pitchFamily="18" charset="-128"/>
              <a:ea typeface="ＭＳ Ｐ明朝" pitchFamily="18" charset="-128"/>
              <a:cs typeface="+mn-cs"/>
            </a:rPr>
            <a:t>◎検査時間指定がある場合ご希望に添えない場合がございますので、あらかじめご了承ください。</a:t>
          </a:r>
          <a:endParaRPr lang="ja-JP" altLang="ja-JP" sz="800">
            <a:latin typeface="ＭＳ Ｐ明朝" pitchFamily="18" charset="-128"/>
            <a:ea typeface="ＭＳ Ｐ明朝" pitchFamily="18" charset="-128"/>
            <a:cs typeface="+mn-cs"/>
          </a:endParaRPr>
        </a:p>
        <a:p>
          <a:pPr rtl="0"/>
          <a:r>
            <a:rPr lang="ja-JP" altLang="ja-JP" sz="800" b="0" i="0" baseline="0">
              <a:latin typeface="ＭＳ Ｐ明朝" pitchFamily="18" charset="-128"/>
              <a:ea typeface="ＭＳ Ｐ明朝" pitchFamily="18" charset="-128"/>
              <a:cs typeface="+mn-cs"/>
            </a:rPr>
            <a:t>◎この依頼書は各工程ごとの検査の有無を確認していただく為の書式です。</a:t>
          </a:r>
          <a:endParaRPr lang="ja-JP" altLang="ja-JP" sz="800">
            <a:latin typeface="ＭＳ Ｐ明朝" pitchFamily="18" charset="-128"/>
            <a:ea typeface="ＭＳ Ｐ明朝" pitchFamily="18" charset="-128"/>
          </a:endParaRPr>
        </a:p>
        <a:p>
          <a:pPr rtl="0">
            <a:lnSpc>
              <a:spcPts val="900"/>
            </a:lnSpc>
          </a:pPr>
          <a:r>
            <a:rPr lang="ja-JP" altLang="ja-JP" sz="800" b="0" i="0" baseline="0">
              <a:latin typeface="ＭＳ Ｐ明朝" pitchFamily="18" charset="-128"/>
              <a:ea typeface="ＭＳ Ｐ明朝" pitchFamily="18" charset="-128"/>
              <a:cs typeface="+mn-cs"/>
            </a:rPr>
            <a:t>◎</a:t>
          </a:r>
          <a:r>
            <a:rPr lang="ja-JP" altLang="en-US" sz="800" b="0" i="0" baseline="0">
              <a:latin typeface="ＭＳ Ｐ明朝" pitchFamily="18" charset="-128"/>
              <a:ea typeface="ＭＳ Ｐ明朝" pitchFamily="18" charset="-128"/>
              <a:cs typeface="+mn-cs"/>
            </a:rPr>
            <a:t>保険検査依頼書として使用する場合は、</a:t>
          </a:r>
          <a:r>
            <a:rPr lang="ja-JP" altLang="ja-JP" sz="800" b="0" i="0" baseline="0">
              <a:latin typeface="ＭＳ Ｐ明朝" pitchFamily="18" charset="-128"/>
              <a:ea typeface="ＭＳ Ｐ明朝" pitchFamily="18" charset="-128"/>
              <a:cs typeface="+mn-cs"/>
            </a:rPr>
            <a:t>太枠内のみ記入下さい。</a:t>
          </a:r>
          <a:endParaRPr lang="ja-JP" altLang="ja-JP" sz="800">
            <a:latin typeface="ＭＳ Ｐ明朝" pitchFamily="18" charset="-128"/>
            <a:ea typeface="ＭＳ Ｐ明朝" pitchFamily="18" charset="-128"/>
          </a:endParaRPr>
        </a:p>
      </xdr:txBody>
    </xdr:sp>
    <xdr:clientData/>
  </xdr:oneCellAnchor>
  <mc:AlternateContent xmlns:mc="http://schemas.openxmlformats.org/markup-compatibility/2006">
    <mc:Choice xmlns:a14="http://schemas.microsoft.com/office/drawing/2010/main" Requires="a14">
      <xdr:twoCellAnchor editAs="oneCell">
        <xdr:from>
          <xdr:col>35</xdr:col>
          <xdr:colOff>304800</xdr:colOff>
          <xdr:row>3</xdr:row>
          <xdr:rowOff>0</xdr:rowOff>
        </xdr:from>
        <xdr:to>
          <xdr:col>40</xdr:col>
          <xdr:colOff>180975</xdr:colOff>
          <xdr:row>3</xdr:row>
          <xdr:rowOff>219075</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F9FCC04A-9FCB-9148-17B8-B27B5C4F4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保管店≠検査店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CCFFFF"/>
  </sheetPr>
  <dimension ref="A2:N118"/>
  <sheetViews>
    <sheetView topLeftCell="A98" workbookViewId="0">
      <selection activeCell="C119" sqref="C119"/>
    </sheetView>
  </sheetViews>
  <sheetFormatPr defaultColWidth="7" defaultRowHeight="18" customHeight="1" x14ac:dyDescent="0.15"/>
  <cols>
    <col min="1" max="1" width="20.625" style="108" customWidth="1"/>
    <col min="2" max="2" width="20.625" style="109" customWidth="1"/>
    <col min="3" max="3" width="12.625" style="108" customWidth="1"/>
    <col min="4" max="4" width="15.875" style="59" customWidth="1"/>
    <col min="5" max="16384" width="7" style="59"/>
  </cols>
  <sheetData>
    <row r="2" spans="2:14" ht="18" customHeight="1" x14ac:dyDescent="0.15">
      <c r="D2" s="59" t="s">
        <v>459</v>
      </c>
    </row>
    <row r="3" spans="2:14" ht="18" customHeight="1" x14ac:dyDescent="0.15">
      <c r="D3" s="59" t="s">
        <v>460</v>
      </c>
    </row>
    <row r="5" spans="2:14" ht="18" customHeight="1" x14ac:dyDescent="0.15">
      <c r="D5" s="59" t="s">
        <v>461</v>
      </c>
    </row>
    <row r="7" spans="2:14" ht="18" customHeight="1" x14ac:dyDescent="0.15">
      <c r="B7" s="109" t="s">
        <v>483</v>
      </c>
      <c r="C7" s="108" t="s">
        <v>474</v>
      </c>
      <c r="D7" s="59" t="s">
        <v>462</v>
      </c>
      <c r="E7" s="60"/>
      <c r="F7" s="60"/>
      <c r="G7" s="60"/>
      <c r="H7" s="60"/>
      <c r="I7" s="60"/>
      <c r="J7" s="60"/>
      <c r="K7" s="60"/>
      <c r="L7" s="60"/>
      <c r="M7" s="60"/>
      <c r="N7" s="60"/>
    </row>
    <row r="12" spans="2:14" ht="18" customHeight="1" x14ac:dyDescent="0.15">
      <c r="B12" s="109">
        <v>39970</v>
      </c>
    </row>
    <row r="13" spans="2:14" ht="18" customHeight="1" x14ac:dyDescent="0.15">
      <c r="B13" s="109">
        <v>40072</v>
      </c>
      <c r="D13" s="59" t="s">
        <v>375</v>
      </c>
    </row>
    <row r="14" spans="2:14" ht="18" customHeight="1" x14ac:dyDescent="0.15">
      <c r="B14" s="109">
        <v>40093</v>
      </c>
      <c r="D14" s="59" t="s">
        <v>376</v>
      </c>
    </row>
    <row r="15" spans="2:14" ht="18" customHeight="1" x14ac:dyDescent="0.15">
      <c r="B15" s="109">
        <v>40093</v>
      </c>
      <c r="D15" s="59" t="s">
        <v>377</v>
      </c>
    </row>
    <row r="16" spans="2:14" ht="18" customHeight="1" x14ac:dyDescent="0.15">
      <c r="B16" s="109">
        <v>40132</v>
      </c>
      <c r="D16" s="59" t="s">
        <v>380</v>
      </c>
    </row>
    <row r="17" spans="2:4" ht="18" customHeight="1" x14ac:dyDescent="0.15">
      <c r="D17" s="59" t="s">
        <v>381</v>
      </c>
    </row>
    <row r="18" spans="2:4" ht="18" customHeight="1" x14ac:dyDescent="0.15">
      <c r="B18" s="109">
        <v>40135</v>
      </c>
      <c r="D18" s="59" t="s">
        <v>463</v>
      </c>
    </row>
    <row r="19" spans="2:4" ht="18" customHeight="1" x14ac:dyDescent="0.15">
      <c r="B19" s="109">
        <v>40137</v>
      </c>
      <c r="D19" s="59" t="s">
        <v>387</v>
      </c>
    </row>
    <row r="20" spans="2:4" ht="18" customHeight="1" x14ac:dyDescent="0.15">
      <c r="B20" s="109">
        <v>40142</v>
      </c>
      <c r="D20" s="59" t="s">
        <v>388</v>
      </c>
    </row>
    <row r="21" spans="2:4" ht="18" customHeight="1" x14ac:dyDescent="0.15">
      <c r="B21" s="109">
        <v>40142</v>
      </c>
      <c r="D21" s="59" t="s">
        <v>390</v>
      </c>
    </row>
    <row r="22" spans="2:4" ht="18" customHeight="1" x14ac:dyDescent="0.15">
      <c r="B22" s="109">
        <v>40148</v>
      </c>
      <c r="D22" s="59" t="s">
        <v>464</v>
      </c>
    </row>
    <row r="23" spans="2:4" ht="18" customHeight="1" x14ac:dyDescent="0.15">
      <c r="B23" s="109">
        <v>40152</v>
      </c>
      <c r="D23" s="59" t="s">
        <v>398</v>
      </c>
    </row>
    <row r="24" spans="2:4" ht="18" customHeight="1" x14ac:dyDescent="0.15">
      <c r="B24" s="109">
        <v>40161</v>
      </c>
      <c r="D24" s="59" t="s">
        <v>30</v>
      </c>
    </row>
    <row r="25" spans="2:4" ht="18" customHeight="1" x14ac:dyDescent="0.15">
      <c r="B25" s="109">
        <v>40166</v>
      </c>
      <c r="D25" s="59" t="s">
        <v>407</v>
      </c>
    </row>
    <row r="26" spans="2:4" ht="18" customHeight="1" x14ac:dyDescent="0.15">
      <c r="B26" s="109">
        <v>40166</v>
      </c>
      <c r="D26" s="59" t="s">
        <v>408</v>
      </c>
    </row>
    <row r="27" spans="2:4" ht="18" customHeight="1" x14ac:dyDescent="0.15">
      <c r="B27" s="109">
        <v>40166</v>
      </c>
      <c r="D27" s="59" t="s">
        <v>409</v>
      </c>
    </row>
    <row r="28" spans="2:4" ht="18" customHeight="1" x14ac:dyDescent="0.15">
      <c r="B28" s="109">
        <v>40175</v>
      </c>
      <c r="D28" s="59" t="s">
        <v>411</v>
      </c>
    </row>
    <row r="29" spans="2:4" ht="18" customHeight="1" x14ac:dyDescent="0.15">
      <c r="B29" s="109">
        <v>40187</v>
      </c>
      <c r="D29" s="59" t="s">
        <v>412</v>
      </c>
    </row>
    <row r="30" spans="2:4" ht="18" customHeight="1" x14ac:dyDescent="0.15">
      <c r="B30" s="109">
        <v>40200</v>
      </c>
      <c r="D30" s="59" t="s">
        <v>413</v>
      </c>
    </row>
    <row r="31" spans="2:4" ht="18" customHeight="1" x14ac:dyDescent="0.15">
      <c r="B31" s="109">
        <v>40375</v>
      </c>
      <c r="D31" s="59" t="s">
        <v>415</v>
      </c>
    </row>
    <row r="32" spans="2:4" ht="18" customHeight="1" x14ac:dyDescent="0.15">
      <c r="B32" s="109">
        <v>40379</v>
      </c>
      <c r="D32" s="59" t="s">
        <v>416</v>
      </c>
    </row>
    <row r="34" spans="2:4" ht="18" customHeight="1" x14ac:dyDescent="0.15">
      <c r="B34" s="109">
        <v>40630</v>
      </c>
      <c r="D34" s="59" t="s">
        <v>417</v>
      </c>
    </row>
    <row r="36" spans="2:4" ht="18" customHeight="1" x14ac:dyDescent="0.15">
      <c r="B36" s="109">
        <v>40695</v>
      </c>
      <c r="D36" s="59" t="s">
        <v>418</v>
      </c>
    </row>
    <row r="38" spans="2:4" ht="18" customHeight="1" x14ac:dyDescent="0.15">
      <c r="B38" s="109">
        <v>40703</v>
      </c>
      <c r="D38" s="59" t="s">
        <v>419</v>
      </c>
    </row>
    <row r="39" spans="2:4" ht="18" customHeight="1" x14ac:dyDescent="0.15">
      <c r="D39" s="59" t="s">
        <v>420</v>
      </c>
    </row>
    <row r="41" spans="2:4" ht="18" customHeight="1" x14ac:dyDescent="0.15">
      <c r="B41" s="109">
        <v>40704</v>
      </c>
      <c r="D41" s="59" t="s">
        <v>465</v>
      </c>
    </row>
    <row r="43" spans="2:4" ht="18" customHeight="1" x14ac:dyDescent="0.15">
      <c r="B43" s="109">
        <v>40751</v>
      </c>
      <c r="D43" s="59" t="s">
        <v>466</v>
      </c>
    </row>
    <row r="45" spans="2:4" ht="18" customHeight="1" x14ac:dyDescent="0.15">
      <c r="B45" s="109">
        <v>40753</v>
      </c>
      <c r="D45" s="59" t="s">
        <v>430</v>
      </c>
    </row>
    <row r="47" spans="2:4" ht="18" customHeight="1" x14ac:dyDescent="0.15">
      <c r="B47" s="109">
        <v>40787</v>
      </c>
      <c r="D47" s="59" t="s">
        <v>431</v>
      </c>
    </row>
    <row r="48" spans="2:4" ht="18" customHeight="1" x14ac:dyDescent="0.15">
      <c r="D48" s="59" t="s">
        <v>432</v>
      </c>
    </row>
    <row r="50" spans="2:4" ht="18" customHeight="1" x14ac:dyDescent="0.15">
      <c r="B50" s="109">
        <v>40804</v>
      </c>
      <c r="D50" s="59" t="s">
        <v>433</v>
      </c>
    </row>
    <row r="52" spans="2:4" ht="18" customHeight="1" x14ac:dyDescent="0.15">
      <c r="B52" s="109">
        <v>40806</v>
      </c>
      <c r="D52" s="59" t="s">
        <v>434</v>
      </c>
    </row>
    <row r="53" spans="2:4" ht="18" customHeight="1" x14ac:dyDescent="0.15">
      <c r="D53" s="59" t="s">
        <v>435</v>
      </c>
    </row>
    <row r="55" spans="2:4" ht="18" customHeight="1" x14ac:dyDescent="0.15">
      <c r="B55" s="109">
        <v>40858</v>
      </c>
      <c r="D55" s="59" t="s">
        <v>436</v>
      </c>
    </row>
    <row r="56" spans="2:4" ht="18" customHeight="1" x14ac:dyDescent="0.15">
      <c r="D56" s="59" t="s">
        <v>437</v>
      </c>
    </row>
    <row r="58" spans="2:4" ht="18" customHeight="1" x14ac:dyDescent="0.15">
      <c r="B58" s="109">
        <v>40861</v>
      </c>
      <c r="D58" s="59" t="s">
        <v>438</v>
      </c>
    </row>
    <row r="60" spans="2:4" ht="18" customHeight="1" x14ac:dyDescent="0.15">
      <c r="B60" s="109">
        <v>41002</v>
      </c>
      <c r="D60" s="59" t="s">
        <v>439</v>
      </c>
    </row>
    <row r="62" spans="2:4" ht="18" customHeight="1" x14ac:dyDescent="0.15">
      <c r="B62" s="109">
        <v>41298</v>
      </c>
      <c r="D62" s="59" t="s">
        <v>467</v>
      </c>
    </row>
    <row r="64" spans="2:4" ht="18" customHeight="1" x14ac:dyDescent="0.15">
      <c r="B64" s="109">
        <v>41303</v>
      </c>
      <c r="D64" s="59" t="s">
        <v>440</v>
      </c>
    </row>
    <row r="65" spans="2:4" ht="18" customHeight="1" x14ac:dyDescent="0.15">
      <c r="B65" s="109">
        <v>41537</v>
      </c>
      <c r="D65" s="59" t="s">
        <v>441</v>
      </c>
    </row>
    <row r="66" spans="2:4" ht="18" customHeight="1" x14ac:dyDescent="0.15">
      <c r="B66" s="109">
        <v>41649</v>
      </c>
      <c r="D66" s="59" t="s">
        <v>444</v>
      </c>
    </row>
    <row r="67" spans="2:4" ht="18" customHeight="1" x14ac:dyDescent="0.15">
      <c r="B67" s="109">
        <v>41656</v>
      </c>
      <c r="D67" s="59" t="s">
        <v>445</v>
      </c>
    </row>
    <row r="68" spans="2:4" ht="18" customHeight="1" x14ac:dyDescent="0.15">
      <c r="B68" s="109">
        <v>41680</v>
      </c>
      <c r="D68" s="59" t="s">
        <v>446</v>
      </c>
    </row>
    <row r="70" spans="2:4" ht="18" customHeight="1" x14ac:dyDescent="0.15">
      <c r="B70" s="109">
        <v>42118</v>
      </c>
      <c r="D70" s="59" t="s">
        <v>447</v>
      </c>
    </row>
    <row r="72" spans="2:4" ht="18" customHeight="1" x14ac:dyDescent="0.15">
      <c r="B72" s="109">
        <v>42457</v>
      </c>
      <c r="D72" s="59" t="s">
        <v>468</v>
      </c>
    </row>
    <row r="73" spans="2:4" ht="18" customHeight="1" x14ac:dyDescent="0.15">
      <c r="D73" s="59" t="s">
        <v>469</v>
      </c>
    </row>
    <row r="75" spans="2:4" ht="18" customHeight="1" x14ac:dyDescent="0.15">
      <c r="B75" s="109">
        <v>42500</v>
      </c>
      <c r="D75" s="59" t="s">
        <v>448</v>
      </c>
    </row>
    <row r="77" spans="2:4" ht="18" customHeight="1" x14ac:dyDescent="0.15">
      <c r="B77" s="109">
        <v>42501</v>
      </c>
      <c r="D77" s="59" t="s">
        <v>449</v>
      </c>
    </row>
    <row r="78" spans="2:4" ht="18" customHeight="1" x14ac:dyDescent="0.15">
      <c r="D78" s="59" t="s">
        <v>450</v>
      </c>
    </row>
    <row r="79" spans="2:4" ht="18" customHeight="1" x14ac:dyDescent="0.15">
      <c r="D79" s="59" t="s">
        <v>451</v>
      </c>
    </row>
    <row r="81" spans="2:4" ht="18" customHeight="1" x14ac:dyDescent="0.15">
      <c r="B81" s="109">
        <v>42522</v>
      </c>
      <c r="D81" s="59" t="s">
        <v>475</v>
      </c>
    </row>
    <row r="83" spans="2:4" ht="18" customHeight="1" x14ac:dyDescent="0.15">
      <c r="B83" s="109">
        <v>42538</v>
      </c>
      <c r="D83" s="59" t="s">
        <v>453</v>
      </c>
    </row>
    <row r="84" spans="2:4" ht="18" customHeight="1" x14ac:dyDescent="0.15">
      <c r="D84" s="59" t="s">
        <v>454</v>
      </c>
    </row>
    <row r="85" spans="2:4" ht="18" customHeight="1" x14ac:dyDescent="0.15">
      <c r="D85" s="59" t="s">
        <v>455</v>
      </c>
    </row>
    <row r="87" spans="2:4" ht="18" customHeight="1" x14ac:dyDescent="0.15">
      <c r="B87" s="109">
        <v>42566</v>
      </c>
      <c r="D87" s="59" t="s">
        <v>456</v>
      </c>
    </row>
    <row r="88" spans="2:4" ht="18" customHeight="1" x14ac:dyDescent="0.15">
      <c r="D88" s="59" t="s">
        <v>457</v>
      </c>
    </row>
    <row r="90" spans="2:4" ht="18" customHeight="1" x14ac:dyDescent="0.15">
      <c r="B90" s="109">
        <v>42570</v>
      </c>
      <c r="D90" s="59" t="s">
        <v>457</v>
      </c>
    </row>
    <row r="92" spans="2:4" ht="18" customHeight="1" x14ac:dyDescent="0.15">
      <c r="B92" s="109">
        <v>43144</v>
      </c>
      <c r="D92" s="59" t="s">
        <v>458</v>
      </c>
    </row>
    <row r="94" spans="2:4" ht="18" customHeight="1" x14ac:dyDescent="0.15">
      <c r="B94" s="109">
        <v>43151</v>
      </c>
      <c r="D94" s="59" t="s">
        <v>470</v>
      </c>
    </row>
    <row r="96" spans="2:4" ht="18" customHeight="1" x14ac:dyDescent="0.15">
      <c r="B96" s="109">
        <v>43231</v>
      </c>
      <c r="D96" s="59" t="s">
        <v>472</v>
      </c>
    </row>
    <row r="98" spans="2:4" ht="18" customHeight="1" x14ac:dyDescent="0.15">
      <c r="B98" s="109">
        <v>43320</v>
      </c>
      <c r="D98" s="59" t="s">
        <v>473</v>
      </c>
    </row>
    <row r="100" spans="2:4" ht="18" customHeight="1" x14ac:dyDescent="0.15">
      <c r="B100" s="109">
        <v>43439</v>
      </c>
      <c r="C100" s="108" t="s">
        <v>480</v>
      </c>
      <c r="D100" s="59" t="s">
        <v>479</v>
      </c>
    </row>
    <row r="102" spans="2:4" ht="18" customHeight="1" x14ac:dyDescent="0.15">
      <c r="B102" s="109">
        <v>43592</v>
      </c>
      <c r="C102" s="108" t="s">
        <v>480</v>
      </c>
      <c r="D102" s="59" t="s">
        <v>481</v>
      </c>
    </row>
    <row r="103" spans="2:4" ht="18" customHeight="1" x14ac:dyDescent="0.15">
      <c r="D103" s="59" t="s">
        <v>482</v>
      </c>
    </row>
    <row r="105" spans="2:4" ht="18" customHeight="1" x14ac:dyDescent="0.15">
      <c r="B105" s="109">
        <v>43796</v>
      </c>
      <c r="C105" s="108" t="s">
        <v>480</v>
      </c>
      <c r="D105" s="59" t="s">
        <v>484</v>
      </c>
    </row>
    <row r="106" spans="2:4" ht="18" customHeight="1" x14ac:dyDescent="0.15">
      <c r="D106" s="59" t="s">
        <v>485</v>
      </c>
    </row>
    <row r="108" spans="2:4" ht="18" customHeight="1" x14ac:dyDescent="0.15">
      <c r="B108" s="109">
        <v>44330</v>
      </c>
      <c r="C108" s="108" t="s">
        <v>480</v>
      </c>
      <c r="D108" s="59" t="s">
        <v>485</v>
      </c>
    </row>
    <row r="110" spans="2:4" ht="18" customHeight="1" x14ac:dyDescent="0.15">
      <c r="B110" s="109">
        <v>44330</v>
      </c>
      <c r="C110" s="181" t="s">
        <v>496</v>
      </c>
      <c r="D110" s="4" t="s">
        <v>497</v>
      </c>
    </row>
    <row r="112" spans="2:4" ht="18" customHeight="1" x14ac:dyDescent="0.15">
      <c r="B112" s="109">
        <v>44334</v>
      </c>
      <c r="C112" s="108" t="s">
        <v>502</v>
      </c>
      <c r="D112" s="59" t="s">
        <v>503</v>
      </c>
    </row>
    <row r="114" spans="2:4" ht="18" customHeight="1" x14ac:dyDescent="0.15">
      <c r="B114" s="109">
        <v>44355</v>
      </c>
      <c r="C114" s="108" t="s">
        <v>480</v>
      </c>
      <c r="D114" s="59" t="s">
        <v>504</v>
      </c>
    </row>
    <row r="116" spans="2:4" ht="18" customHeight="1" x14ac:dyDescent="0.15">
      <c r="B116" s="109">
        <v>44389</v>
      </c>
      <c r="C116" s="108" t="s">
        <v>480</v>
      </c>
      <c r="D116" s="59" t="s">
        <v>505</v>
      </c>
    </row>
    <row r="118" spans="2:4" ht="18" customHeight="1" x14ac:dyDescent="0.15">
      <c r="B118" s="109">
        <v>44431</v>
      </c>
      <c r="C118" s="108" t="s">
        <v>507</v>
      </c>
      <c r="D118" s="59" t="s">
        <v>506</v>
      </c>
    </row>
  </sheetData>
  <phoneticPr fontId="4"/>
  <pageMargins left="0.7" right="0.7" top="0.75" bottom="0.75" header="0.3" footer="0.3"/>
  <pageSetup paperSize="9" orientation="portrait" verticalDpi="1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158"/>
  <sheetViews>
    <sheetView zoomScaleNormal="100" workbookViewId="0">
      <pane ySplit="2" topLeftCell="A126" activePane="bottomLeft" state="frozenSplit"/>
      <selection pane="bottomLeft" activeCell="G154" sqref="G154"/>
    </sheetView>
  </sheetViews>
  <sheetFormatPr defaultRowHeight="12.95" customHeight="1" x14ac:dyDescent="0.15"/>
  <cols>
    <col min="1" max="2" width="2.875" style="80" customWidth="1"/>
    <col min="3" max="3" width="25.625" style="80" customWidth="1"/>
    <col min="4" max="5" width="16.625" style="80" customWidth="1"/>
    <col min="6" max="6" width="27.375" style="80" customWidth="1"/>
    <col min="7" max="7" width="24.625" style="89" customWidth="1"/>
    <col min="8" max="8" width="10.875" style="80" customWidth="1"/>
    <col min="9" max="9" width="19" style="80" customWidth="1"/>
    <col min="10" max="10" width="3.875" style="80" customWidth="1"/>
    <col min="11" max="16384" width="9" style="80"/>
  </cols>
  <sheetData>
    <row r="1" spans="1:9" s="78" customFormat="1" ht="12.95" customHeight="1" x14ac:dyDescent="0.15">
      <c r="A1" s="74" t="s">
        <v>222</v>
      </c>
      <c r="B1" s="74"/>
      <c r="C1" s="74"/>
      <c r="D1" s="74"/>
      <c r="E1" s="75"/>
      <c r="F1" s="76"/>
      <c r="G1" s="75"/>
      <c r="H1" s="78" t="s">
        <v>274</v>
      </c>
    </row>
    <row r="2" spans="1:9" s="78" customFormat="1" ht="12.95" customHeight="1" x14ac:dyDescent="0.15">
      <c r="A2" s="74" t="s">
        <v>275</v>
      </c>
      <c r="B2" s="74"/>
      <c r="C2" s="74"/>
      <c r="D2" s="74" t="s">
        <v>276</v>
      </c>
      <c r="E2" s="75" t="s">
        <v>223</v>
      </c>
      <c r="F2" s="76" t="s">
        <v>277</v>
      </c>
      <c r="G2" s="75" t="s">
        <v>224</v>
      </c>
      <c r="H2" s="78" t="s">
        <v>278</v>
      </c>
      <c r="I2" s="78" t="s">
        <v>279</v>
      </c>
    </row>
    <row r="3" spans="1:9" ht="12.95" customHeight="1" x14ac:dyDescent="0.15">
      <c r="A3" s="79"/>
      <c r="B3" s="79"/>
      <c r="C3" s="79"/>
      <c r="D3" s="79"/>
      <c r="E3" s="79"/>
      <c r="F3" s="79"/>
      <c r="G3" s="79"/>
      <c r="H3" s="79"/>
    </row>
    <row r="4" spans="1:9" ht="12.95" customHeight="1" x14ac:dyDescent="0.15">
      <c r="A4" s="81" t="s">
        <v>225</v>
      </c>
      <c r="B4" s="81"/>
      <c r="C4" s="81"/>
      <c r="D4" s="81" t="s">
        <v>508</v>
      </c>
      <c r="E4" s="79"/>
      <c r="F4" s="79"/>
      <c r="G4" s="79"/>
    </row>
    <row r="5" spans="1:9" ht="12.95" customHeight="1" x14ac:dyDescent="0.15">
      <c r="A5" s="79"/>
      <c r="B5" s="79"/>
      <c r="C5" s="79"/>
      <c r="D5" s="79"/>
      <c r="E5" s="79"/>
      <c r="F5" s="79"/>
      <c r="G5" s="79"/>
      <c r="H5" s="79"/>
    </row>
    <row r="6" spans="1:9" ht="12.95" customHeight="1" x14ac:dyDescent="0.15">
      <c r="A6" s="1" t="s">
        <v>226</v>
      </c>
      <c r="B6" s="1"/>
      <c r="C6" s="1"/>
      <c r="D6" s="1" t="s">
        <v>508</v>
      </c>
      <c r="E6" s="79"/>
      <c r="F6" s="79"/>
      <c r="G6" s="79"/>
    </row>
    <row r="7" spans="1:9" ht="12.95" customHeight="1" x14ac:dyDescent="0.15">
      <c r="A7" s="79"/>
      <c r="B7" s="79"/>
      <c r="C7" s="79"/>
      <c r="D7" s="79"/>
      <c r="E7" s="79"/>
      <c r="F7" s="79"/>
      <c r="G7" s="79"/>
      <c r="H7" s="79"/>
    </row>
    <row r="8" spans="1:9" ht="12.95" customHeight="1" x14ac:dyDescent="0.15">
      <c r="A8" s="1" t="s">
        <v>227</v>
      </c>
      <c r="B8" s="1"/>
      <c r="C8" s="1"/>
      <c r="D8" s="1" t="s">
        <v>508</v>
      </c>
      <c r="E8" s="79"/>
      <c r="F8" s="79"/>
      <c r="G8" s="79"/>
    </row>
    <row r="9" spans="1:9" ht="12.95" customHeight="1" x14ac:dyDescent="0.15">
      <c r="A9" s="1" t="s">
        <v>228</v>
      </c>
      <c r="B9" s="1"/>
      <c r="C9" s="1"/>
      <c r="D9" s="1" t="s">
        <v>508</v>
      </c>
      <c r="E9" s="79"/>
      <c r="F9" s="79"/>
      <c r="G9" s="79"/>
    </row>
    <row r="10" spans="1:9" ht="12.95" customHeight="1" x14ac:dyDescent="0.15">
      <c r="A10" s="82"/>
      <c r="B10" s="1" t="s">
        <v>254</v>
      </c>
      <c r="C10" s="1"/>
      <c r="D10" s="1" t="s">
        <v>509</v>
      </c>
      <c r="E10" s="82" t="s">
        <v>508</v>
      </c>
      <c r="F10" s="79"/>
      <c r="G10" s="79"/>
      <c r="H10" s="79"/>
    </row>
    <row r="11" spans="1:9" ht="12.95" customHeight="1" x14ac:dyDescent="0.15">
      <c r="A11" s="82"/>
      <c r="B11" s="1" t="s">
        <v>280</v>
      </c>
      <c r="C11" s="1"/>
      <c r="D11" s="1" t="s">
        <v>510</v>
      </c>
      <c r="E11" s="82" t="s">
        <v>511</v>
      </c>
      <c r="F11" s="79"/>
      <c r="G11" s="79"/>
      <c r="H11" s="79"/>
    </row>
    <row r="12" spans="1:9" ht="12.95" customHeight="1" x14ac:dyDescent="0.15">
      <c r="A12" s="82"/>
      <c r="B12" s="1" t="s">
        <v>255</v>
      </c>
      <c r="C12" s="1"/>
      <c r="D12" s="1" t="s">
        <v>512</v>
      </c>
      <c r="E12" s="82" t="s">
        <v>513</v>
      </c>
      <c r="F12" s="79"/>
      <c r="G12" s="79"/>
      <c r="H12" s="79"/>
    </row>
    <row r="13" spans="1:9" s="78" customFormat="1" ht="12.95" customHeight="1" x14ac:dyDescent="0.15">
      <c r="A13" s="74"/>
      <c r="B13" s="74" t="s">
        <v>256</v>
      </c>
      <c r="C13" s="74"/>
      <c r="D13" s="1" t="s">
        <v>514</v>
      </c>
      <c r="E13" s="83" t="s">
        <v>515</v>
      </c>
      <c r="F13" s="76" t="s">
        <v>257</v>
      </c>
      <c r="G13" s="84" t="str">
        <f>IF(config_PRESENTER_ADDRESS="","",config_PRESENTER_ADDRESS)</f>
        <v>愛知県名古屋市中区栄四丁目3番26号</v>
      </c>
      <c r="H13" s="80" t="s">
        <v>258</v>
      </c>
      <c r="I13" s="78" t="s">
        <v>259</v>
      </c>
    </row>
    <row r="14" spans="1:9" s="78" customFormat="1" ht="12.95" customHeight="1" x14ac:dyDescent="0.15">
      <c r="A14" s="74"/>
      <c r="B14" s="74" t="s">
        <v>260</v>
      </c>
      <c r="C14" s="74"/>
      <c r="D14" s="1" t="s">
        <v>516</v>
      </c>
      <c r="E14" s="83" t="s">
        <v>517</v>
      </c>
      <c r="F14" s="76"/>
      <c r="G14" s="75"/>
      <c r="H14" s="80" t="s">
        <v>261</v>
      </c>
      <c r="I14" s="78" t="s">
        <v>262</v>
      </c>
    </row>
    <row r="15" spans="1:9" ht="12.95" customHeight="1" x14ac:dyDescent="0.15">
      <c r="A15" s="79"/>
      <c r="B15" s="74" t="s">
        <v>331</v>
      </c>
      <c r="C15" s="74"/>
      <c r="D15" s="1" t="s">
        <v>518</v>
      </c>
      <c r="E15" s="82" t="s">
        <v>519</v>
      </c>
      <c r="F15" s="79"/>
      <c r="G15" s="79"/>
    </row>
    <row r="16" spans="1:9" ht="12.95" customHeight="1" x14ac:dyDescent="0.15">
      <c r="A16" s="1"/>
      <c r="B16" s="1" t="s">
        <v>263</v>
      </c>
      <c r="C16" s="1"/>
      <c r="D16" s="79"/>
      <c r="E16" s="1" t="s">
        <v>508</v>
      </c>
      <c r="F16" s="79"/>
      <c r="G16" s="80"/>
    </row>
    <row r="17" spans="1:8" ht="12.95" customHeight="1" x14ac:dyDescent="0.15">
      <c r="A17" s="1"/>
      <c r="B17" s="85"/>
      <c r="C17" s="1" t="s">
        <v>229</v>
      </c>
      <c r="D17" s="79" t="s">
        <v>520</v>
      </c>
      <c r="E17" s="82" t="s">
        <v>508</v>
      </c>
      <c r="F17" s="79"/>
      <c r="G17" s="79"/>
      <c r="H17" s="80" t="s">
        <v>261</v>
      </c>
    </row>
    <row r="18" spans="1:8" ht="12.95" customHeight="1" x14ac:dyDescent="0.15">
      <c r="A18" s="1"/>
      <c r="B18" s="85"/>
      <c r="C18" s="1" t="s">
        <v>281</v>
      </c>
      <c r="D18" s="79" t="s">
        <v>521</v>
      </c>
      <c r="E18" s="82" t="s">
        <v>508</v>
      </c>
      <c r="F18" s="79"/>
      <c r="G18" s="79"/>
      <c r="H18" s="80" t="s">
        <v>264</v>
      </c>
    </row>
    <row r="19" spans="1:8" ht="12.95" customHeight="1" x14ac:dyDescent="0.15">
      <c r="A19" s="1"/>
      <c r="B19" s="85"/>
      <c r="C19" s="1" t="s">
        <v>265</v>
      </c>
      <c r="D19" s="79" t="s">
        <v>522</v>
      </c>
      <c r="E19" s="82" t="s">
        <v>508</v>
      </c>
      <c r="F19" s="79"/>
      <c r="G19" s="79"/>
      <c r="H19" s="80" t="s">
        <v>185</v>
      </c>
    </row>
    <row r="20" spans="1:8" ht="12.95" customHeight="1" x14ac:dyDescent="0.15">
      <c r="A20" s="1"/>
      <c r="B20" s="85"/>
      <c r="C20" s="1" t="s">
        <v>230</v>
      </c>
      <c r="D20" s="79" t="s">
        <v>523</v>
      </c>
      <c r="E20" s="82" t="s">
        <v>508</v>
      </c>
      <c r="F20" s="1"/>
      <c r="G20" s="79"/>
      <c r="H20" s="80" t="s">
        <v>261</v>
      </c>
    </row>
    <row r="21" spans="1:8" ht="12.95" customHeight="1" x14ac:dyDescent="0.15">
      <c r="A21" s="1"/>
      <c r="B21" s="1" t="s">
        <v>186</v>
      </c>
      <c r="C21" s="85"/>
      <c r="D21" s="79" t="s">
        <v>524</v>
      </c>
      <c r="E21" s="82" t="s">
        <v>525</v>
      </c>
      <c r="F21" s="79"/>
      <c r="G21" s="79"/>
      <c r="H21" s="80" t="s">
        <v>261</v>
      </c>
    </row>
    <row r="22" spans="1:8" s="78" customFormat="1" ht="12.95" customHeight="1" x14ac:dyDescent="0.15">
      <c r="A22" s="74"/>
      <c r="B22" s="74" t="s">
        <v>187</v>
      </c>
      <c r="C22" s="74"/>
      <c r="D22" s="74" t="s">
        <v>526</v>
      </c>
      <c r="E22" s="83" t="s">
        <v>525</v>
      </c>
      <c r="F22" s="76"/>
      <c r="G22" s="75"/>
      <c r="H22" s="80" t="s">
        <v>231</v>
      </c>
    </row>
    <row r="23" spans="1:8" ht="12.95" customHeight="1" x14ac:dyDescent="0.15">
      <c r="A23" s="79"/>
      <c r="B23" s="79"/>
      <c r="C23" s="79"/>
      <c r="D23" s="79"/>
      <c r="E23" s="79"/>
      <c r="F23" s="79"/>
      <c r="G23" s="79"/>
      <c r="H23" s="79"/>
    </row>
    <row r="24" spans="1:8" ht="12.95" customHeight="1" x14ac:dyDescent="0.15">
      <c r="A24" s="1" t="s">
        <v>321</v>
      </c>
      <c r="B24" s="1"/>
      <c r="C24" s="1"/>
      <c r="D24" s="1" t="s">
        <v>508</v>
      </c>
      <c r="E24" s="79"/>
      <c r="F24" s="79"/>
      <c r="G24" s="79"/>
    </row>
    <row r="25" spans="1:8" ht="12.95" customHeight="1" x14ac:dyDescent="0.15">
      <c r="B25" s="1" t="s">
        <v>322</v>
      </c>
      <c r="C25" s="1"/>
      <c r="D25" s="1" t="s">
        <v>508</v>
      </c>
      <c r="E25" s="79"/>
      <c r="F25" s="79"/>
      <c r="G25" s="79"/>
    </row>
    <row r="26" spans="1:8" ht="12.95" customHeight="1" x14ac:dyDescent="0.15">
      <c r="A26" s="1"/>
      <c r="B26" s="1" t="s">
        <v>188</v>
      </c>
      <c r="C26" s="1"/>
      <c r="D26" s="1" t="s">
        <v>527</v>
      </c>
      <c r="E26" s="82" t="s">
        <v>511</v>
      </c>
      <c r="F26" s="79"/>
      <c r="G26" s="79"/>
      <c r="H26" s="79"/>
    </row>
    <row r="27" spans="1:8" ht="12.95" customHeight="1" x14ac:dyDescent="0.15">
      <c r="A27" s="1"/>
      <c r="B27" s="1" t="s">
        <v>281</v>
      </c>
      <c r="C27" s="1"/>
      <c r="D27" s="1" t="s">
        <v>528</v>
      </c>
      <c r="E27" s="82" t="s">
        <v>529</v>
      </c>
      <c r="F27" s="79"/>
      <c r="G27" s="79"/>
      <c r="H27" s="79"/>
    </row>
    <row r="28" spans="1:8" ht="12.95" customHeight="1" x14ac:dyDescent="0.15">
      <c r="A28" s="1"/>
      <c r="B28" s="1" t="s">
        <v>189</v>
      </c>
      <c r="C28" s="1"/>
      <c r="D28" s="1" t="s">
        <v>530</v>
      </c>
      <c r="E28" s="82" t="s">
        <v>531</v>
      </c>
      <c r="F28" s="79"/>
      <c r="G28" s="79"/>
      <c r="H28" s="79"/>
    </row>
    <row r="29" spans="1:8" ht="12.95" customHeight="1" x14ac:dyDescent="0.15">
      <c r="A29" s="1"/>
      <c r="B29" s="1" t="s">
        <v>190</v>
      </c>
      <c r="C29" s="1"/>
      <c r="D29" s="1" t="s">
        <v>532</v>
      </c>
      <c r="E29" s="82" t="s">
        <v>533</v>
      </c>
      <c r="F29" s="79"/>
      <c r="G29" s="79"/>
      <c r="H29" s="79"/>
    </row>
    <row r="30" spans="1:8" ht="12.95" customHeight="1" x14ac:dyDescent="0.15">
      <c r="A30" s="1"/>
      <c r="B30" s="1" t="s">
        <v>191</v>
      </c>
      <c r="C30" s="1"/>
      <c r="D30" s="1" t="s">
        <v>534</v>
      </c>
      <c r="E30" s="82" t="s">
        <v>508</v>
      </c>
      <c r="F30" s="79"/>
      <c r="G30" s="79"/>
      <c r="H30" s="79"/>
    </row>
    <row r="31" spans="1:8" ht="12.95" customHeight="1" x14ac:dyDescent="0.15">
      <c r="A31" s="1"/>
      <c r="B31" s="1"/>
      <c r="C31" s="77" t="s">
        <v>192</v>
      </c>
      <c r="E31" s="1" t="s">
        <v>508</v>
      </c>
      <c r="F31" s="79"/>
      <c r="G31" s="79"/>
      <c r="H31" s="79"/>
    </row>
    <row r="32" spans="1:8" ht="12.95" customHeight="1" x14ac:dyDescent="0.15">
      <c r="A32" s="1"/>
      <c r="B32" s="1" t="s">
        <v>193</v>
      </c>
      <c r="C32" s="1"/>
      <c r="D32" s="1" t="s">
        <v>535</v>
      </c>
      <c r="E32" s="82" t="s">
        <v>536</v>
      </c>
      <c r="G32" s="80"/>
      <c r="H32" s="79"/>
    </row>
    <row r="33" spans="1:8" ht="12.95" customHeight="1" x14ac:dyDescent="0.15">
      <c r="A33" s="1"/>
      <c r="B33" s="1" t="s">
        <v>36</v>
      </c>
      <c r="C33" s="1"/>
      <c r="D33" s="1" t="s">
        <v>537</v>
      </c>
      <c r="E33" s="82" t="s">
        <v>538</v>
      </c>
      <c r="G33" s="80"/>
      <c r="H33" s="79"/>
    </row>
    <row r="34" spans="1:8" ht="12.95" customHeight="1" x14ac:dyDescent="0.15">
      <c r="A34" s="1"/>
      <c r="B34" s="1" t="s">
        <v>266</v>
      </c>
      <c r="C34" s="1"/>
      <c r="D34" s="1" t="s">
        <v>508</v>
      </c>
      <c r="E34" s="1" t="s">
        <v>508</v>
      </c>
      <c r="G34" s="80"/>
      <c r="H34" s="79"/>
    </row>
    <row r="35" spans="1:8" ht="12.95" customHeight="1" x14ac:dyDescent="0.15">
      <c r="A35" s="1"/>
      <c r="B35" s="1" t="s">
        <v>263</v>
      </c>
      <c r="C35" s="1"/>
      <c r="D35" s="79"/>
      <c r="E35" s="1" t="s">
        <v>508</v>
      </c>
      <c r="F35" s="79"/>
      <c r="G35" s="80"/>
    </row>
    <row r="36" spans="1:8" ht="12.95" customHeight="1" x14ac:dyDescent="0.15">
      <c r="A36" s="1"/>
      <c r="B36" s="85"/>
      <c r="C36" s="1" t="s">
        <v>229</v>
      </c>
      <c r="D36" s="79" t="s">
        <v>539</v>
      </c>
      <c r="E36" s="82" t="s">
        <v>540</v>
      </c>
      <c r="F36" s="79"/>
      <c r="G36" s="80"/>
    </row>
    <row r="37" spans="1:8" ht="12.95" customHeight="1" x14ac:dyDescent="0.15">
      <c r="A37" s="1"/>
      <c r="B37" s="85"/>
      <c r="C37" s="1" t="s">
        <v>281</v>
      </c>
      <c r="D37" s="79" t="s">
        <v>541</v>
      </c>
      <c r="E37" s="82" t="s">
        <v>542</v>
      </c>
      <c r="F37" s="79"/>
      <c r="G37" s="80"/>
    </row>
    <row r="38" spans="1:8" ht="12.95" customHeight="1" x14ac:dyDescent="0.15">
      <c r="A38" s="1"/>
      <c r="B38" s="85"/>
      <c r="C38" s="1" t="s">
        <v>265</v>
      </c>
      <c r="D38" s="79" t="s">
        <v>543</v>
      </c>
      <c r="E38" s="82" t="s">
        <v>544</v>
      </c>
      <c r="F38" s="79"/>
      <c r="G38" s="80"/>
    </row>
    <row r="39" spans="1:8" ht="12.95" customHeight="1" x14ac:dyDescent="0.15">
      <c r="A39" s="1"/>
      <c r="B39" s="85"/>
      <c r="C39" s="1" t="s">
        <v>230</v>
      </c>
      <c r="D39" s="79" t="s">
        <v>545</v>
      </c>
      <c r="E39" s="82" t="s">
        <v>546</v>
      </c>
      <c r="F39" s="79"/>
      <c r="G39" s="80"/>
    </row>
    <row r="40" spans="1:8" ht="12.95" customHeight="1" x14ac:dyDescent="0.15">
      <c r="A40" s="79"/>
      <c r="B40" s="79"/>
      <c r="C40" s="79"/>
      <c r="D40" s="79"/>
      <c r="E40" s="79"/>
      <c r="F40" s="79"/>
      <c r="G40" s="79"/>
      <c r="H40" s="79"/>
    </row>
    <row r="41" spans="1:8" ht="12.95" customHeight="1" x14ac:dyDescent="0.15">
      <c r="A41" s="1"/>
      <c r="B41" s="1" t="s">
        <v>320</v>
      </c>
      <c r="C41" s="1"/>
      <c r="D41" s="1" t="s">
        <v>508</v>
      </c>
      <c r="E41" s="79"/>
      <c r="F41" s="79"/>
      <c r="G41" s="79"/>
    </row>
    <row r="42" spans="1:8" ht="12.95" customHeight="1" x14ac:dyDescent="0.15">
      <c r="A42" s="1"/>
      <c r="B42" s="1" t="s">
        <v>188</v>
      </c>
      <c r="C42" s="1"/>
      <c r="D42" s="1" t="s">
        <v>508</v>
      </c>
      <c r="E42" s="1" t="s">
        <v>593</v>
      </c>
      <c r="F42" s="79"/>
      <c r="G42" s="79"/>
      <c r="H42" s="79"/>
    </row>
    <row r="43" spans="1:8" ht="12.95" customHeight="1" x14ac:dyDescent="0.15">
      <c r="A43" s="1"/>
      <c r="B43" s="1" t="s">
        <v>281</v>
      </c>
      <c r="C43" s="1"/>
      <c r="D43" s="1" t="s">
        <v>508</v>
      </c>
      <c r="E43" s="1" t="s">
        <v>595</v>
      </c>
      <c r="F43" s="79"/>
      <c r="G43" s="79"/>
      <c r="H43" s="79"/>
    </row>
    <row r="44" spans="1:8" ht="12.95" customHeight="1" x14ac:dyDescent="0.15">
      <c r="A44" s="1"/>
      <c r="B44" s="1" t="s">
        <v>189</v>
      </c>
      <c r="C44" s="1"/>
      <c r="D44" s="1" t="s">
        <v>508</v>
      </c>
      <c r="E44" s="1" t="s">
        <v>596</v>
      </c>
      <c r="F44" s="79"/>
      <c r="G44" s="79"/>
      <c r="H44" s="79"/>
    </row>
    <row r="45" spans="1:8" ht="12.95" customHeight="1" x14ac:dyDescent="0.15">
      <c r="A45" s="1"/>
      <c r="B45" s="1" t="s">
        <v>81</v>
      </c>
      <c r="C45" s="1"/>
      <c r="D45" s="1" t="s">
        <v>508</v>
      </c>
      <c r="E45" s="1" t="s">
        <v>590</v>
      </c>
      <c r="F45" s="79"/>
      <c r="G45" s="79"/>
      <c r="H45" s="79"/>
    </row>
    <row r="46" spans="1:8" ht="12.95" customHeight="1" x14ac:dyDescent="0.15">
      <c r="A46" s="1"/>
      <c r="B46" s="1" t="s">
        <v>191</v>
      </c>
      <c r="C46" s="1"/>
      <c r="D46" s="1" t="s">
        <v>508</v>
      </c>
      <c r="E46" s="1" t="s">
        <v>508</v>
      </c>
      <c r="F46" s="79"/>
      <c r="G46" s="79"/>
      <c r="H46" s="79"/>
    </row>
    <row r="47" spans="1:8" ht="12.95" customHeight="1" x14ac:dyDescent="0.15">
      <c r="A47" s="1"/>
      <c r="B47" s="1"/>
      <c r="C47" s="77" t="s">
        <v>192</v>
      </c>
      <c r="F47" s="79"/>
      <c r="G47" s="79"/>
      <c r="H47" s="79"/>
    </row>
    <row r="48" spans="1:8" ht="12.95" customHeight="1" x14ac:dyDescent="0.15">
      <c r="A48" s="1"/>
      <c r="B48" s="1" t="s">
        <v>193</v>
      </c>
      <c r="C48" s="1"/>
      <c r="D48" s="1" t="s">
        <v>508</v>
      </c>
      <c r="E48" s="1" t="s">
        <v>597</v>
      </c>
      <c r="G48" s="80"/>
      <c r="H48" s="79"/>
    </row>
    <row r="49" spans="1:8" ht="12.95" customHeight="1" x14ac:dyDescent="0.15">
      <c r="A49" s="1"/>
      <c r="B49" s="1" t="s">
        <v>182</v>
      </c>
      <c r="C49" s="1"/>
      <c r="D49" s="1" t="s">
        <v>508</v>
      </c>
      <c r="E49" s="1" t="s">
        <v>594</v>
      </c>
      <c r="G49" s="80"/>
      <c r="H49" s="79"/>
    </row>
    <row r="50" spans="1:8" ht="12.95" customHeight="1" x14ac:dyDescent="0.15">
      <c r="A50" s="1"/>
      <c r="B50" s="1" t="s">
        <v>266</v>
      </c>
      <c r="C50" s="1"/>
      <c r="D50" s="1" t="s">
        <v>508</v>
      </c>
      <c r="E50" s="1" t="s">
        <v>508</v>
      </c>
      <c r="G50" s="80"/>
      <c r="H50" s="79"/>
    </row>
    <row r="51" spans="1:8" ht="12.95" customHeight="1" x14ac:dyDescent="0.15">
      <c r="A51" s="1"/>
      <c r="B51" s="1" t="s">
        <v>263</v>
      </c>
      <c r="C51" s="1"/>
      <c r="D51" s="79"/>
      <c r="E51" s="79"/>
      <c r="F51" s="79"/>
      <c r="G51" s="80"/>
    </row>
    <row r="52" spans="1:8" ht="12.95" customHeight="1" x14ac:dyDescent="0.15">
      <c r="A52" s="1"/>
      <c r="B52" s="85"/>
      <c r="C52" s="1" t="s">
        <v>229</v>
      </c>
      <c r="D52" s="79"/>
      <c r="E52" s="1" t="s">
        <v>592</v>
      </c>
      <c r="F52" s="79"/>
      <c r="G52" s="80"/>
    </row>
    <row r="53" spans="1:8" ht="12.95" customHeight="1" x14ac:dyDescent="0.15">
      <c r="A53" s="1"/>
      <c r="B53" s="85"/>
      <c r="C53" s="1" t="s">
        <v>281</v>
      </c>
      <c r="D53" s="79"/>
      <c r="E53" s="1" t="s">
        <v>591</v>
      </c>
      <c r="F53" s="79"/>
      <c r="G53" s="80"/>
    </row>
    <row r="54" spans="1:8" ht="12.95" customHeight="1" x14ac:dyDescent="0.15">
      <c r="A54" s="1"/>
      <c r="B54" s="85"/>
      <c r="C54" s="1" t="s">
        <v>265</v>
      </c>
      <c r="D54" s="79"/>
      <c r="E54" s="1" t="s">
        <v>589</v>
      </c>
      <c r="F54" s="79"/>
      <c r="G54" s="80"/>
    </row>
    <row r="55" spans="1:8" ht="12.95" customHeight="1" x14ac:dyDescent="0.15">
      <c r="A55" s="1"/>
      <c r="B55" s="85"/>
      <c r="C55" s="1" t="s">
        <v>230</v>
      </c>
      <c r="D55" s="79"/>
      <c r="E55" s="1" t="s">
        <v>588</v>
      </c>
      <c r="F55" s="79"/>
      <c r="G55" s="80"/>
    </row>
    <row r="56" spans="1:8" ht="12.95" customHeight="1" x14ac:dyDescent="0.15">
      <c r="A56" s="79"/>
      <c r="B56" s="79"/>
      <c r="C56" s="79"/>
      <c r="D56" s="79"/>
      <c r="E56" s="79"/>
      <c r="F56" s="79"/>
      <c r="G56" s="79"/>
      <c r="H56" s="79"/>
    </row>
    <row r="57" spans="1:8" ht="12.95" customHeight="1" x14ac:dyDescent="0.15">
      <c r="B57" s="1" t="s">
        <v>332</v>
      </c>
      <c r="C57" s="1"/>
      <c r="D57" s="1" t="s">
        <v>508</v>
      </c>
      <c r="E57" s="1" t="s">
        <v>508</v>
      </c>
      <c r="F57" s="79"/>
      <c r="G57" s="1"/>
      <c r="H57" s="79"/>
    </row>
    <row r="58" spans="1:8" ht="12.95" customHeight="1" x14ac:dyDescent="0.15">
      <c r="A58" s="1"/>
      <c r="B58" s="1" t="s">
        <v>323</v>
      </c>
      <c r="C58" s="1"/>
      <c r="D58" s="1" t="s">
        <v>547</v>
      </c>
      <c r="E58" s="82" t="s">
        <v>511</v>
      </c>
      <c r="F58" s="1"/>
      <c r="G58" s="79"/>
      <c r="H58" s="79"/>
    </row>
    <row r="59" spans="1:8" ht="12.95" customHeight="1" x14ac:dyDescent="0.15">
      <c r="A59" s="1"/>
      <c r="B59" s="1" t="s">
        <v>281</v>
      </c>
      <c r="C59" s="1"/>
      <c r="D59" s="1" t="s">
        <v>548</v>
      </c>
      <c r="E59" s="82" t="s">
        <v>529</v>
      </c>
      <c r="F59" s="79"/>
      <c r="G59" s="79"/>
      <c r="H59" s="79"/>
    </row>
    <row r="60" spans="1:8" ht="12.95" customHeight="1" x14ac:dyDescent="0.15">
      <c r="A60" s="1"/>
      <c r="B60" s="1" t="s">
        <v>107</v>
      </c>
      <c r="C60" s="1"/>
      <c r="D60" s="1" t="s">
        <v>549</v>
      </c>
      <c r="E60" s="82" t="s">
        <v>531</v>
      </c>
      <c r="F60" s="1"/>
      <c r="G60" s="79"/>
      <c r="H60" s="79"/>
    </row>
    <row r="61" spans="1:8" ht="12.95" customHeight="1" x14ac:dyDescent="0.15">
      <c r="A61" s="1"/>
      <c r="B61" s="1" t="s">
        <v>108</v>
      </c>
      <c r="C61" s="1"/>
      <c r="D61" s="1" t="s">
        <v>550</v>
      </c>
      <c r="E61" s="82" t="s">
        <v>533</v>
      </c>
      <c r="F61" s="79"/>
      <c r="G61" s="79"/>
      <c r="H61" s="79"/>
    </row>
    <row r="62" spans="1:8" ht="12.95" customHeight="1" x14ac:dyDescent="0.15">
      <c r="A62" s="1"/>
      <c r="B62" s="1" t="s">
        <v>191</v>
      </c>
      <c r="C62" s="1"/>
      <c r="D62" s="1" t="s">
        <v>551</v>
      </c>
      <c r="E62" s="82" t="s">
        <v>508</v>
      </c>
      <c r="F62" s="1"/>
      <c r="G62" s="79"/>
      <c r="H62" s="79"/>
    </row>
    <row r="63" spans="1:8" ht="12.95" customHeight="1" x14ac:dyDescent="0.15">
      <c r="A63" s="1"/>
      <c r="B63" s="1"/>
      <c r="C63" s="77" t="s">
        <v>192</v>
      </c>
      <c r="E63" s="1" t="s">
        <v>508</v>
      </c>
      <c r="F63" s="79"/>
      <c r="G63" s="79"/>
      <c r="H63" s="79"/>
    </row>
    <row r="64" spans="1:8" ht="12.95" customHeight="1" x14ac:dyDescent="0.15">
      <c r="A64" s="1"/>
      <c r="B64" s="1" t="s">
        <v>109</v>
      </c>
      <c r="C64" s="1"/>
      <c r="D64" s="1" t="s">
        <v>552</v>
      </c>
      <c r="E64" s="82" t="s">
        <v>536</v>
      </c>
      <c r="G64" s="80"/>
      <c r="H64" s="79"/>
    </row>
    <row r="65" spans="1:8" ht="12.95" customHeight="1" x14ac:dyDescent="0.15">
      <c r="A65" s="1"/>
      <c r="B65" s="1" t="s">
        <v>324</v>
      </c>
      <c r="C65" s="1"/>
      <c r="D65" s="1" t="s">
        <v>553</v>
      </c>
      <c r="E65" s="82" t="s">
        <v>538</v>
      </c>
      <c r="G65" s="80"/>
      <c r="H65" s="79"/>
    </row>
    <row r="66" spans="1:8" ht="12.95" customHeight="1" x14ac:dyDescent="0.15">
      <c r="A66" s="1"/>
      <c r="B66" s="1" t="s">
        <v>263</v>
      </c>
      <c r="C66" s="1"/>
      <c r="D66" s="79"/>
      <c r="E66" s="1" t="s">
        <v>508</v>
      </c>
      <c r="F66" s="79"/>
      <c r="G66" s="80"/>
    </row>
    <row r="67" spans="1:8" ht="12.95" customHeight="1" x14ac:dyDescent="0.15">
      <c r="A67" s="1"/>
      <c r="B67" s="85"/>
      <c r="C67" s="1" t="s">
        <v>229</v>
      </c>
      <c r="D67" s="79" t="s">
        <v>554</v>
      </c>
      <c r="E67" s="82" t="s">
        <v>540</v>
      </c>
      <c r="F67" s="79"/>
      <c r="G67" s="80"/>
    </row>
    <row r="68" spans="1:8" ht="12.95" customHeight="1" x14ac:dyDescent="0.15">
      <c r="A68" s="1"/>
      <c r="B68" s="85"/>
      <c r="C68" s="1" t="s">
        <v>281</v>
      </c>
      <c r="D68" s="79" t="s">
        <v>555</v>
      </c>
      <c r="E68" s="82" t="s">
        <v>542</v>
      </c>
      <c r="F68" s="79"/>
      <c r="G68" s="80"/>
    </row>
    <row r="69" spans="1:8" ht="12.95" customHeight="1" x14ac:dyDescent="0.15">
      <c r="A69" s="1"/>
      <c r="B69" s="85"/>
      <c r="C69" s="1" t="s">
        <v>265</v>
      </c>
      <c r="D69" s="79" t="s">
        <v>556</v>
      </c>
      <c r="E69" s="82" t="s">
        <v>544</v>
      </c>
      <c r="F69" s="79"/>
      <c r="G69" s="80"/>
    </row>
    <row r="70" spans="1:8" ht="12.95" customHeight="1" x14ac:dyDescent="0.15">
      <c r="A70" s="1"/>
      <c r="B70" s="85"/>
      <c r="C70" s="1" t="s">
        <v>230</v>
      </c>
      <c r="D70" s="79" t="s">
        <v>557</v>
      </c>
      <c r="E70" s="82" t="s">
        <v>546</v>
      </c>
      <c r="F70" s="79"/>
      <c r="G70" s="80"/>
    </row>
    <row r="71" spans="1:8" ht="12.95" customHeight="1" x14ac:dyDescent="0.15">
      <c r="A71"/>
      <c r="B71"/>
      <c r="C71"/>
      <c r="D71" s="97"/>
      <c r="E71" s="97"/>
      <c r="F71" s="97"/>
      <c r="G71" s="2"/>
      <c r="H71" s="97"/>
    </row>
    <row r="72" spans="1:8" ht="12.95" customHeight="1" x14ac:dyDescent="0.15">
      <c r="B72" s="1" t="s">
        <v>325</v>
      </c>
      <c r="C72" s="1"/>
      <c r="D72" s="1" t="s">
        <v>508</v>
      </c>
      <c r="E72" s="79"/>
      <c r="F72" s="79"/>
      <c r="G72" s="79"/>
    </row>
    <row r="73" spans="1:8" ht="12.95" customHeight="1" x14ac:dyDescent="0.15">
      <c r="A73" s="1"/>
      <c r="B73" s="1" t="s">
        <v>323</v>
      </c>
      <c r="C73" s="1"/>
      <c r="D73" s="1" t="s">
        <v>508</v>
      </c>
      <c r="E73" s="1" t="s">
        <v>508</v>
      </c>
      <c r="F73" s="1"/>
      <c r="G73" s="79"/>
      <c r="H73" s="79"/>
    </row>
    <row r="74" spans="1:8" ht="12.95" customHeight="1" x14ac:dyDescent="0.15">
      <c r="A74" s="1"/>
      <c r="B74" s="1" t="s">
        <v>281</v>
      </c>
      <c r="C74" s="1"/>
      <c r="D74" s="1" t="s">
        <v>508</v>
      </c>
      <c r="E74" s="1" t="s">
        <v>508</v>
      </c>
      <c r="F74" s="79"/>
      <c r="G74" s="79"/>
      <c r="H74" s="79"/>
    </row>
    <row r="75" spans="1:8" ht="12.95" customHeight="1" x14ac:dyDescent="0.15">
      <c r="A75" s="1"/>
      <c r="B75" s="1" t="s">
        <v>107</v>
      </c>
      <c r="C75" s="1"/>
      <c r="D75" s="1" t="s">
        <v>508</v>
      </c>
      <c r="E75" s="1" t="s">
        <v>508</v>
      </c>
      <c r="F75" s="1"/>
      <c r="G75" s="79"/>
      <c r="H75" s="79"/>
    </row>
    <row r="76" spans="1:8" ht="12.95" customHeight="1" x14ac:dyDescent="0.15">
      <c r="A76" s="1"/>
      <c r="B76" s="1" t="s">
        <v>108</v>
      </c>
      <c r="C76" s="1"/>
      <c r="D76" s="1" t="s">
        <v>508</v>
      </c>
      <c r="E76" s="1" t="s">
        <v>508</v>
      </c>
      <c r="F76" s="79"/>
      <c r="G76" s="79"/>
      <c r="H76" s="79"/>
    </row>
    <row r="77" spans="1:8" ht="12.95" customHeight="1" x14ac:dyDescent="0.15">
      <c r="A77" s="1"/>
      <c r="B77" s="1" t="s">
        <v>191</v>
      </c>
      <c r="C77" s="1"/>
      <c r="D77" s="1" t="s">
        <v>508</v>
      </c>
      <c r="E77" s="1" t="s">
        <v>508</v>
      </c>
      <c r="F77" s="1"/>
      <c r="G77" s="79"/>
      <c r="H77" s="79"/>
    </row>
    <row r="78" spans="1:8" ht="12.95" customHeight="1" x14ac:dyDescent="0.15">
      <c r="A78" s="1"/>
      <c r="B78" s="1"/>
      <c r="C78" s="77" t="s">
        <v>192</v>
      </c>
      <c r="F78" s="79"/>
      <c r="G78" s="79"/>
      <c r="H78" s="79"/>
    </row>
    <row r="79" spans="1:8" ht="12.95" customHeight="1" x14ac:dyDescent="0.15">
      <c r="A79" s="1"/>
      <c r="B79" s="1" t="s">
        <v>109</v>
      </c>
      <c r="C79" s="1"/>
      <c r="D79" s="1" t="s">
        <v>508</v>
      </c>
      <c r="E79" s="1" t="s">
        <v>508</v>
      </c>
      <c r="G79" s="80"/>
      <c r="H79" s="79"/>
    </row>
    <row r="80" spans="1:8" ht="12.95" customHeight="1" x14ac:dyDescent="0.15">
      <c r="A80" s="1"/>
      <c r="B80" s="1" t="s">
        <v>324</v>
      </c>
      <c r="C80" s="1"/>
      <c r="D80" s="1" t="s">
        <v>508</v>
      </c>
      <c r="E80" s="1" t="s">
        <v>508</v>
      </c>
      <c r="G80" s="80"/>
      <c r="H80" s="79"/>
    </row>
    <row r="81" spans="1:8" ht="12.95" customHeight="1" x14ac:dyDescent="0.15">
      <c r="A81" s="1"/>
      <c r="B81" s="1" t="s">
        <v>326</v>
      </c>
      <c r="C81" s="1"/>
      <c r="D81" s="1" t="s">
        <v>508</v>
      </c>
      <c r="E81" s="79"/>
      <c r="G81" s="80"/>
      <c r="H81" s="79"/>
    </row>
    <row r="82" spans="1:8" ht="12.95" customHeight="1" x14ac:dyDescent="0.15">
      <c r="A82" s="1"/>
      <c r="B82" s="1" t="s">
        <v>263</v>
      </c>
      <c r="C82" s="1"/>
      <c r="D82" s="79"/>
      <c r="E82" s="79"/>
      <c r="F82" s="79"/>
      <c r="G82" s="80"/>
    </row>
    <row r="83" spans="1:8" ht="12.95" customHeight="1" x14ac:dyDescent="0.15">
      <c r="A83" s="1"/>
      <c r="B83" s="85"/>
      <c r="C83" s="1" t="s">
        <v>229</v>
      </c>
      <c r="D83" s="79"/>
      <c r="E83" s="1" t="s">
        <v>508</v>
      </c>
      <c r="F83" s="79"/>
      <c r="G83" s="80"/>
    </row>
    <row r="84" spans="1:8" ht="12.95" customHeight="1" x14ac:dyDescent="0.15">
      <c r="A84" s="1"/>
      <c r="B84" s="85"/>
      <c r="C84" s="1" t="s">
        <v>281</v>
      </c>
      <c r="D84" s="79"/>
      <c r="E84" s="1" t="s">
        <v>508</v>
      </c>
      <c r="F84" s="79"/>
      <c r="G84" s="80"/>
    </row>
    <row r="85" spans="1:8" ht="12.95" customHeight="1" x14ac:dyDescent="0.15">
      <c r="A85" s="1"/>
      <c r="B85" s="85"/>
      <c r="C85" s="1" t="s">
        <v>265</v>
      </c>
      <c r="D85" s="79"/>
      <c r="E85" s="1" t="s">
        <v>508</v>
      </c>
      <c r="F85" s="79"/>
      <c r="G85" s="80"/>
    </row>
    <row r="86" spans="1:8" ht="12.95" customHeight="1" x14ac:dyDescent="0.15">
      <c r="A86" s="1"/>
      <c r="B86" s="85"/>
      <c r="C86" s="1" t="s">
        <v>230</v>
      </c>
      <c r="D86" s="79"/>
      <c r="E86" s="1" t="s">
        <v>508</v>
      </c>
      <c r="F86" s="79"/>
      <c r="G86" s="80"/>
    </row>
    <row r="87" spans="1:8" ht="12.95" customHeight="1" x14ac:dyDescent="0.15">
      <c r="A87" s="79"/>
      <c r="B87" s="79"/>
      <c r="C87" s="79"/>
      <c r="D87" s="79"/>
      <c r="E87" s="79"/>
      <c r="F87" s="79"/>
      <c r="G87" s="79"/>
    </row>
    <row r="88" spans="1:8" ht="12.95" customHeight="1" x14ac:dyDescent="0.15">
      <c r="A88" s="79"/>
      <c r="B88" s="79"/>
      <c r="C88" s="79"/>
      <c r="D88" s="79"/>
      <c r="E88" s="79"/>
      <c r="F88" s="79"/>
      <c r="G88" s="79"/>
      <c r="H88" s="79"/>
    </row>
    <row r="89" spans="1:8" ht="15.75" customHeight="1" x14ac:dyDescent="0.15">
      <c r="A89" s="81" t="s">
        <v>177</v>
      </c>
      <c r="B89" s="81"/>
      <c r="C89" s="81"/>
      <c r="D89" s="81" t="s">
        <v>508</v>
      </c>
      <c r="E89" s="79"/>
      <c r="F89" s="79"/>
      <c r="G89" s="79"/>
      <c r="H89" s="79"/>
    </row>
    <row r="90" spans="1:8" ht="12.95" customHeight="1" x14ac:dyDescent="0.15">
      <c r="A90" s="1"/>
      <c r="B90" s="1"/>
      <c r="C90" s="1"/>
      <c r="D90" s="1" t="s">
        <v>508</v>
      </c>
      <c r="E90" s="1" t="s">
        <v>508</v>
      </c>
      <c r="F90" s="79"/>
      <c r="G90" s="79"/>
      <c r="H90" s="79"/>
    </row>
    <row r="91" spans="1:8" ht="12.95" customHeight="1" x14ac:dyDescent="0.15">
      <c r="A91" s="1"/>
      <c r="B91" s="1"/>
      <c r="C91" s="1"/>
      <c r="D91" s="1" t="s">
        <v>508</v>
      </c>
      <c r="E91" s="1" t="s">
        <v>508</v>
      </c>
      <c r="F91" s="79"/>
      <c r="G91" s="79"/>
      <c r="H91" s="79"/>
    </row>
    <row r="92" spans="1:8" ht="12.95" customHeight="1" x14ac:dyDescent="0.15">
      <c r="A92" s="1"/>
      <c r="B92" s="1"/>
      <c r="C92" s="1"/>
      <c r="D92" s="1" t="s">
        <v>508</v>
      </c>
      <c r="E92" s="1" t="s">
        <v>508</v>
      </c>
      <c r="F92" s="79"/>
      <c r="G92" s="79"/>
      <c r="H92" s="79"/>
    </row>
    <row r="93" spans="1:8" ht="12.95" customHeight="1" x14ac:dyDescent="0.15">
      <c r="A93" s="79"/>
      <c r="B93" s="79"/>
      <c r="C93" s="79"/>
      <c r="D93" s="79"/>
      <c r="E93" s="79"/>
      <c r="F93" s="79"/>
      <c r="G93" s="79"/>
      <c r="H93" s="79"/>
    </row>
    <row r="94" spans="1:8" ht="12.95" customHeight="1" x14ac:dyDescent="0.15">
      <c r="A94" s="79"/>
      <c r="B94" s="79"/>
      <c r="C94" s="79"/>
      <c r="D94" s="79"/>
      <c r="E94" s="79"/>
      <c r="F94" s="79"/>
      <c r="G94" s="79"/>
      <c r="H94" s="79"/>
    </row>
    <row r="95" spans="1:8" s="78" customFormat="1" ht="12.95" customHeight="1" x14ac:dyDescent="0.15">
      <c r="A95" s="86" t="s">
        <v>178</v>
      </c>
      <c r="B95" s="86"/>
      <c r="C95" s="86"/>
      <c r="D95" s="86" t="s">
        <v>508</v>
      </c>
      <c r="E95" s="75"/>
      <c r="F95" s="76"/>
      <c r="G95" s="75"/>
    </row>
    <row r="96" spans="1:8" ht="12.95" customHeight="1" x14ac:dyDescent="0.15">
      <c r="A96" s="79"/>
      <c r="B96" s="79"/>
      <c r="C96" s="79"/>
      <c r="D96" s="79"/>
      <c r="E96" s="79"/>
      <c r="F96" s="79"/>
      <c r="G96" s="79"/>
      <c r="H96" s="79"/>
    </row>
    <row r="97" spans="1:9" ht="12.95" customHeight="1" x14ac:dyDescent="0.15">
      <c r="A97" s="75" t="s">
        <v>267</v>
      </c>
      <c r="B97"/>
      <c r="C97"/>
      <c r="D97" s="2" t="s">
        <v>558</v>
      </c>
      <c r="E97" s="83" t="s">
        <v>559</v>
      </c>
      <c r="F97" s="75"/>
      <c r="G97"/>
      <c r="H97" s="75"/>
    </row>
    <row r="98" spans="1:9" ht="12.95" customHeight="1" x14ac:dyDescent="0.15">
      <c r="A98"/>
      <c r="B98"/>
      <c r="C98"/>
      <c r="D98" s="2"/>
      <c r="E98" s="2"/>
      <c r="F98"/>
      <c r="G98"/>
      <c r="H98"/>
    </row>
    <row r="99" spans="1:9" ht="12.95" customHeight="1" x14ac:dyDescent="0.15">
      <c r="A99" s="79"/>
      <c r="B99" s="79"/>
      <c r="C99" s="79"/>
      <c r="D99" s="79"/>
      <c r="E99" s="79"/>
      <c r="F99" s="79"/>
      <c r="G99" s="79"/>
      <c r="H99" s="79"/>
    </row>
    <row r="100" spans="1:9" ht="12.95" customHeight="1" x14ac:dyDescent="0.15">
      <c r="A100" s="75" t="s">
        <v>327</v>
      </c>
      <c r="B100"/>
      <c r="C100"/>
      <c r="D100" s="2" t="s">
        <v>560</v>
      </c>
      <c r="E100" s="101">
        <v>1</v>
      </c>
      <c r="F100" s="75"/>
      <c r="G100"/>
      <c r="H100"/>
    </row>
    <row r="101" spans="1:9" ht="12.95" customHeight="1" x14ac:dyDescent="0.15">
      <c r="A101"/>
      <c r="B101"/>
      <c r="C101" s="75" t="s">
        <v>328</v>
      </c>
      <c r="D101" s="2"/>
      <c r="E101" s="2"/>
      <c r="F101"/>
      <c r="G101"/>
      <c r="H101" s="75">
        <v>0</v>
      </c>
    </row>
    <row r="102" spans="1:9" ht="12.95" customHeight="1" x14ac:dyDescent="0.15">
      <c r="A102"/>
      <c r="B102"/>
      <c r="C102" s="75" t="s">
        <v>329</v>
      </c>
      <c r="D102" s="2"/>
      <c r="E102" s="2"/>
      <c r="F102"/>
      <c r="G102"/>
      <c r="H102" s="75">
        <v>1</v>
      </c>
    </row>
    <row r="103" spans="1:9" ht="12.95" customHeight="1" x14ac:dyDescent="0.15">
      <c r="A103"/>
      <c r="B103"/>
      <c r="C103"/>
      <c r="D103" s="97"/>
      <c r="E103" s="2"/>
      <c r="F103" s="2"/>
      <c r="G103"/>
      <c r="H103"/>
      <c r="I103"/>
    </row>
    <row r="104" spans="1:9" ht="12.95" customHeight="1" x14ac:dyDescent="0.15">
      <c r="A104" s="79" t="s">
        <v>305</v>
      </c>
      <c r="B104" s="79"/>
      <c r="C104" s="79"/>
      <c r="F104" s="79"/>
      <c r="G104" s="80"/>
    </row>
    <row r="105" spans="1:9" ht="12.95" customHeight="1" x14ac:dyDescent="0.15">
      <c r="A105" s="79"/>
      <c r="B105" s="79" t="s">
        <v>15</v>
      </c>
      <c r="C105" s="79"/>
      <c r="D105" s="79" t="s">
        <v>561</v>
      </c>
      <c r="E105" s="82" t="s">
        <v>562</v>
      </c>
      <c r="F105" s="79"/>
      <c r="G105" s="79"/>
      <c r="H105" s="79"/>
    </row>
    <row r="106" spans="1:9" ht="12.95" customHeight="1" x14ac:dyDescent="0.15">
      <c r="A106" s="79"/>
      <c r="B106" s="1" t="s">
        <v>0</v>
      </c>
      <c r="C106" s="1"/>
      <c r="D106" s="79" t="s">
        <v>563</v>
      </c>
      <c r="E106" s="100" t="s">
        <v>564</v>
      </c>
      <c r="F106" s="79"/>
      <c r="G106" s="80"/>
      <c r="H106" s="1"/>
    </row>
    <row r="107" spans="1:9" ht="12.95" customHeight="1" x14ac:dyDescent="0.15">
      <c r="A107" s="79"/>
      <c r="B107" s="79" t="s">
        <v>1</v>
      </c>
      <c r="C107" s="79"/>
      <c r="D107" s="79" t="s">
        <v>565</v>
      </c>
      <c r="E107" s="100" t="s">
        <v>566</v>
      </c>
      <c r="F107" s="79" t="s">
        <v>16</v>
      </c>
      <c r="G107" s="99" t="str">
        <f>IF(year10_HOKEN_CORP__text02="","",year10_HOKEN_CORP__text02)</f>
        <v>住宅保証機構株式会社</v>
      </c>
      <c r="H107" s="79"/>
    </row>
    <row r="108" spans="1:9" ht="12.95" customHeight="1" x14ac:dyDescent="0.15">
      <c r="A108" s="79"/>
      <c r="B108" s="79"/>
      <c r="C108" s="80" t="s">
        <v>2</v>
      </c>
      <c r="D108" s="79"/>
      <c r="E108" s="79"/>
      <c r="F108" s="79" t="s">
        <v>3</v>
      </c>
      <c r="G108" s="79" t="s">
        <v>4</v>
      </c>
      <c r="H108" s="79" t="s">
        <v>5</v>
      </c>
    </row>
    <row r="109" spans="1:9" ht="12.95" customHeight="1" x14ac:dyDescent="0.15">
      <c r="A109" s="79"/>
      <c r="C109" s="1" t="s">
        <v>6</v>
      </c>
      <c r="D109" s="79"/>
      <c r="E109" s="79"/>
      <c r="F109" s="104" t="s">
        <v>7</v>
      </c>
      <c r="G109" s="79" t="s">
        <v>18</v>
      </c>
      <c r="H109" s="79" t="s">
        <v>25</v>
      </c>
    </row>
    <row r="110" spans="1:9" ht="12.95" customHeight="1" x14ac:dyDescent="0.15">
      <c r="A110" s="79"/>
      <c r="C110" s="1" t="s">
        <v>8</v>
      </c>
      <c r="D110" s="79"/>
      <c r="E110" s="79"/>
      <c r="F110" s="104" t="s">
        <v>9</v>
      </c>
      <c r="G110" s="79" t="s">
        <v>19</v>
      </c>
      <c r="H110" s="79" t="s">
        <v>26</v>
      </c>
    </row>
    <row r="111" spans="1:9" ht="12.95" customHeight="1" x14ac:dyDescent="0.15">
      <c r="A111" s="79"/>
      <c r="C111" s="1" t="s">
        <v>21</v>
      </c>
      <c r="D111" s="79"/>
      <c r="E111" s="79"/>
      <c r="F111" s="104"/>
      <c r="G111" s="79" t="s">
        <v>20</v>
      </c>
      <c r="H111" s="79" t="s">
        <v>27</v>
      </c>
    </row>
    <row r="112" spans="1:9" ht="12.95" customHeight="1" x14ac:dyDescent="0.15">
      <c r="A112" s="79"/>
      <c r="C112" s="1" t="s">
        <v>10</v>
      </c>
      <c r="D112" s="79"/>
      <c r="E112" s="79"/>
      <c r="F112" s="104" t="s">
        <v>11</v>
      </c>
      <c r="G112" s="79" t="s">
        <v>17</v>
      </c>
      <c r="H112" s="79" t="s">
        <v>28</v>
      </c>
    </row>
    <row r="113" spans="1:8" ht="12.95" customHeight="1" x14ac:dyDescent="0.15">
      <c r="A113" s="79"/>
      <c r="C113" s="1" t="s">
        <v>12</v>
      </c>
      <c r="D113" s="79"/>
      <c r="E113" s="79"/>
      <c r="F113" s="104" t="s">
        <v>13</v>
      </c>
      <c r="G113" s="79" t="s">
        <v>22</v>
      </c>
      <c r="H113" s="79"/>
    </row>
    <row r="114" spans="1:8" ht="12.95" customHeight="1" x14ac:dyDescent="0.15">
      <c r="A114" s="79"/>
      <c r="C114" s="1" t="s">
        <v>24</v>
      </c>
      <c r="D114" s="79"/>
      <c r="E114" s="79"/>
      <c r="F114" s="104" t="s">
        <v>14</v>
      </c>
      <c r="G114" s="1" t="s">
        <v>23</v>
      </c>
      <c r="H114" s="79" t="s">
        <v>29</v>
      </c>
    </row>
    <row r="115" spans="1:8" ht="12.95" customHeight="1" x14ac:dyDescent="0.15">
      <c r="A115" s="79"/>
      <c r="B115" s="79"/>
      <c r="C115" s="79"/>
      <c r="D115" s="79"/>
      <c r="E115" s="79"/>
      <c r="F115" s="79"/>
      <c r="G115" s="79"/>
      <c r="H115" s="79"/>
    </row>
    <row r="116" spans="1:8" ht="12.95" customHeight="1" x14ac:dyDescent="0.15">
      <c r="A116" s="79"/>
      <c r="B116" s="79"/>
      <c r="C116" s="79"/>
      <c r="D116" s="79"/>
      <c r="E116" s="79"/>
      <c r="F116" s="79"/>
      <c r="G116" s="79"/>
      <c r="H116" s="79"/>
    </row>
    <row r="117" spans="1:8" ht="12.95" customHeight="1" x14ac:dyDescent="0.15">
      <c r="A117" s="88" t="s">
        <v>268</v>
      </c>
      <c r="B117" s="88"/>
      <c r="C117" s="88"/>
      <c r="D117" s="87"/>
      <c r="G117" s="80"/>
    </row>
    <row r="118" spans="1:8" ht="12.95" customHeight="1" x14ac:dyDescent="0.15">
      <c r="A118" s="79"/>
      <c r="B118" s="79"/>
      <c r="C118" s="79"/>
      <c r="D118" s="79"/>
      <c r="E118" s="79"/>
      <c r="F118" s="79"/>
      <c r="G118" s="79"/>
      <c r="H118" s="79"/>
    </row>
    <row r="119" spans="1:8" ht="12.95" customHeight="1" x14ac:dyDescent="0.15">
      <c r="A119" s="79"/>
      <c r="B119" s="79"/>
      <c r="C119" s="79"/>
      <c r="D119" s="79"/>
      <c r="E119" s="79"/>
      <c r="F119" s="79"/>
      <c r="G119" s="79"/>
      <c r="H119" s="79"/>
    </row>
    <row r="120" spans="1:8" ht="12.95" customHeight="1" x14ac:dyDescent="0.15">
      <c r="A120" s="79"/>
      <c r="B120" s="79"/>
      <c r="C120" s="79"/>
      <c r="D120" s="79"/>
      <c r="E120" s="79"/>
      <c r="F120" s="79"/>
      <c r="G120" s="79"/>
      <c r="H120" s="79"/>
    </row>
    <row r="121" spans="1:8" ht="12.95" customHeight="1" x14ac:dyDescent="0.15">
      <c r="A121" s="79"/>
      <c r="B121" s="79"/>
      <c r="C121" s="79"/>
      <c r="D121" s="79"/>
      <c r="E121" s="79"/>
      <c r="F121" s="79"/>
      <c r="G121" s="79"/>
      <c r="H121" s="79"/>
    </row>
    <row r="122" spans="1:8" ht="12.95" customHeight="1" x14ac:dyDescent="0.15">
      <c r="A122" s="79"/>
      <c r="B122" s="79"/>
      <c r="C122" s="79"/>
      <c r="D122" s="79"/>
      <c r="E122" s="79"/>
      <c r="F122" s="79"/>
      <c r="G122" s="79"/>
      <c r="H122" s="79"/>
    </row>
    <row r="123" spans="1:8" ht="12.95" customHeight="1" x14ac:dyDescent="0.15">
      <c r="A123" s="88" t="s">
        <v>80</v>
      </c>
      <c r="B123" s="88"/>
      <c r="C123" s="88"/>
      <c r="D123" s="87"/>
      <c r="G123" s="80"/>
    </row>
    <row r="124" spans="1:8" ht="12.95" customHeight="1" x14ac:dyDescent="0.15">
      <c r="A124" s="79"/>
      <c r="B124" s="79"/>
      <c r="C124" s="79"/>
      <c r="D124" s="79"/>
      <c r="E124" s="79"/>
      <c r="F124" s="79"/>
      <c r="G124" s="79"/>
      <c r="H124" s="79"/>
    </row>
    <row r="125" spans="1:8" ht="12.95" customHeight="1" x14ac:dyDescent="0.15">
      <c r="A125" s="79" t="s">
        <v>476</v>
      </c>
      <c r="B125" s="79"/>
      <c r="C125" s="79"/>
      <c r="D125" s="79"/>
      <c r="F125" s="79" t="s">
        <v>477</v>
      </c>
      <c r="G125" s="106" t="str">
        <f ca="1">IF(year10_ACCEPT_DATE="",TEXT(TODAY(),"ggg"),TEXT(year10_ACCEPT_DATE,"ggg"))</f>
        <v>令和</v>
      </c>
      <c r="H125" s="79"/>
    </row>
    <row r="126" spans="1:8" ht="12.95" customHeight="1" x14ac:dyDescent="0.15">
      <c r="A126" s="79"/>
      <c r="B126" s="79"/>
      <c r="C126" s="79"/>
      <c r="D126" s="79"/>
      <c r="E126" s="79"/>
      <c r="F126" s="79" t="s">
        <v>478</v>
      </c>
      <c r="G126" s="106" t="str">
        <f ca="1">IF(year10_ACCEPT_DATE="",TEXT(TODAY(),"ggg")&amp;"　　　年　　　月　　　日",TEXT(year10_ACCEPT_DATE,"ggg")&amp;"　　　年　　　月　　　日")</f>
        <v>令和　　　年　　　月　　　日</v>
      </c>
      <c r="H126" s="79"/>
    </row>
    <row r="127" spans="1:8" ht="12.95" customHeight="1" x14ac:dyDescent="0.15">
      <c r="A127" s="79"/>
      <c r="B127" s="79"/>
      <c r="C127" s="79"/>
      <c r="D127" s="79"/>
      <c r="E127" s="79"/>
      <c r="F127" s="79"/>
      <c r="G127" s="79"/>
      <c r="H127" s="79"/>
    </row>
    <row r="128" spans="1:8" ht="12.95" customHeight="1" x14ac:dyDescent="0.15">
      <c r="A128" s="79" t="s">
        <v>358</v>
      </c>
      <c r="B128" s="79"/>
      <c r="C128" s="79"/>
      <c r="D128" s="79" t="s">
        <v>567</v>
      </c>
      <c r="E128" s="82" t="s">
        <v>568</v>
      </c>
      <c r="F128" s="79" t="s">
        <v>360</v>
      </c>
      <c r="G128" s="99" t="str">
        <f>IF(year10_ACCEPT_NO="","",year10_ACCEPT_NO)</f>
        <v>323-3112-00001</v>
      </c>
      <c r="H128" s="79"/>
    </row>
    <row r="129" spans="1:8" ht="12.95" customHeight="1" x14ac:dyDescent="0.15">
      <c r="A129" s="79"/>
      <c r="B129" s="79"/>
      <c r="C129" s="79"/>
      <c r="D129" s="79"/>
      <c r="E129" s="79"/>
      <c r="G129" s="80"/>
    </row>
    <row r="130" spans="1:8" ht="12.95" customHeight="1" x14ac:dyDescent="0.15">
      <c r="A130" s="79" t="s">
        <v>369</v>
      </c>
      <c r="B130" s="79"/>
      <c r="C130" s="79"/>
      <c r="D130" s="79" t="s">
        <v>569</v>
      </c>
      <c r="E130" s="82" t="s">
        <v>570</v>
      </c>
      <c r="F130" s="79" t="s">
        <v>371</v>
      </c>
      <c r="G130" s="99" t="str">
        <f>IF(year10_JYUTAKU_TOUROKU_NO="","",year10_JYUTAKU_TOUROKU_NO)</f>
        <v>31272834</v>
      </c>
      <c r="H130" s="79"/>
    </row>
    <row r="131" spans="1:8" ht="12.95" customHeight="1" x14ac:dyDescent="0.15">
      <c r="A131" s="79" t="s">
        <v>370</v>
      </c>
      <c r="B131" s="79"/>
      <c r="C131" s="79"/>
      <c r="D131" s="79" t="s">
        <v>571</v>
      </c>
      <c r="E131" s="107">
        <v>45182</v>
      </c>
      <c r="F131" s="79" t="s">
        <v>372</v>
      </c>
      <c r="G131" s="99">
        <f>IF(year10_ACCEPT_DATE="","",year10_ACCEPT_DATE)</f>
        <v>45182</v>
      </c>
      <c r="H131" s="79"/>
    </row>
    <row r="132" spans="1:8" ht="12.95" customHeight="1" x14ac:dyDescent="0.15">
      <c r="A132" s="79"/>
      <c r="B132" s="79"/>
      <c r="C132" s="79"/>
      <c r="D132" s="79"/>
      <c r="E132" s="79"/>
      <c r="F132" s="79"/>
      <c r="G132" s="79"/>
      <c r="H132" s="79"/>
    </row>
    <row r="133" spans="1:8" ht="12.95" customHeight="1" x14ac:dyDescent="0.15">
      <c r="A133" s="79" t="s">
        <v>410</v>
      </c>
      <c r="B133" s="79"/>
      <c r="C133" s="79"/>
      <c r="D133" s="79" t="s">
        <v>572</v>
      </c>
      <c r="E133" s="82" t="s">
        <v>508</v>
      </c>
      <c r="F133" s="79" t="s">
        <v>442</v>
      </c>
      <c r="G133" s="79" t="str">
        <f>IF(year10_KAKUNIN_NO="","",year10_KAKUNIN_NO)</f>
        <v/>
      </c>
      <c r="H133" s="79"/>
    </row>
    <row r="134" spans="1:8" ht="12.95" customHeight="1" x14ac:dyDescent="0.15">
      <c r="A134" s="79"/>
      <c r="B134" s="79"/>
      <c r="C134" s="79"/>
      <c r="D134" s="79"/>
      <c r="E134" s="79"/>
      <c r="F134" s="79"/>
      <c r="G134" s="79"/>
      <c r="H134" s="79"/>
    </row>
    <row r="135" spans="1:8" ht="12.95" customHeight="1" x14ac:dyDescent="0.15">
      <c r="A135" s="79" t="s">
        <v>334</v>
      </c>
      <c r="B135" s="79"/>
      <c r="C135" s="79"/>
      <c r="D135" s="79"/>
      <c r="E135" s="79"/>
      <c r="F135" s="79"/>
      <c r="G135" s="79"/>
      <c r="H135" s="79"/>
    </row>
    <row r="136" spans="1:8" ht="12.95" customHeight="1" x14ac:dyDescent="0.15">
      <c r="A136" s="79"/>
      <c r="B136" s="80" t="s">
        <v>336</v>
      </c>
      <c r="C136" s="79"/>
      <c r="D136" s="79" t="s">
        <v>573</v>
      </c>
      <c r="E136" s="100"/>
      <c r="F136" s="79"/>
      <c r="G136" s="79"/>
      <c r="H136" s="79"/>
    </row>
    <row r="137" spans="1:8" ht="12.95" customHeight="1" x14ac:dyDescent="0.15">
      <c r="A137" s="79"/>
      <c r="B137" s="79" t="s">
        <v>337</v>
      </c>
      <c r="C137" s="79"/>
      <c r="D137" s="79" t="s">
        <v>574</v>
      </c>
      <c r="E137" s="100"/>
      <c r="F137" s="79" t="s">
        <v>359</v>
      </c>
      <c r="G137" s="99" t="str">
        <f>IF(shinsei_UKETUKE_NO="","",shinsei_UKETUKE_NO)</f>
        <v/>
      </c>
      <c r="H137" s="79"/>
    </row>
    <row r="138" spans="1:8" ht="12.95" customHeight="1" x14ac:dyDescent="0.15">
      <c r="A138" s="79"/>
      <c r="B138" s="79"/>
      <c r="C138" s="79"/>
      <c r="D138" s="79"/>
      <c r="E138" s="79"/>
      <c r="G138" s="80"/>
    </row>
    <row r="139" spans="1:8" ht="12.95" customHeight="1" x14ac:dyDescent="0.15">
      <c r="A139" s="79"/>
      <c r="B139" s="79" t="s">
        <v>338</v>
      </c>
      <c r="C139" s="79"/>
      <c r="D139" s="79" t="s">
        <v>575</v>
      </c>
      <c r="E139" s="100"/>
      <c r="F139" s="79"/>
      <c r="G139" s="79"/>
    </row>
    <row r="140" spans="1:8" ht="12.95" customHeight="1" x14ac:dyDescent="0.15">
      <c r="A140" s="79"/>
      <c r="B140" s="79" t="s">
        <v>335</v>
      </c>
      <c r="C140" s="79"/>
      <c r="D140" s="79" t="s">
        <v>576</v>
      </c>
      <c r="E140" s="100"/>
      <c r="F140" s="79"/>
      <c r="G140" s="79"/>
      <c r="H140" s="79"/>
    </row>
    <row r="141" spans="1:8" ht="12.95" customHeight="1" x14ac:dyDescent="0.15">
      <c r="A141" s="79"/>
      <c r="B141" s="79" t="s">
        <v>339</v>
      </c>
      <c r="C141" s="79"/>
      <c r="D141" s="79" t="s">
        <v>577</v>
      </c>
      <c r="E141" s="100"/>
      <c r="F141" s="79"/>
      <c r="G141" s="79"/>
      <c r="H141" s="79"/>
    </row>
    <row r="142" spans="1:8" ht="12.95" customHeight="1" x14ac:dyDescent="0.15">
      <c r="A142" s="79"/>
      <c r="B142" s="79"/>
      <c r="C142" s="79"/>
      <c r="F142" s="79"/>
      <c r="G142" s="79"/>
      <c r="H142" s="79"/>
    </row>
    <row r="143" spans="1:8" ht="12.95" customHeight="1" x14ac:dyDescent="0.15">
      <c r="A143" s="79"/>
      <c r="B143" s="79"/>
      <c r="C143" s="79"/>
      <c r="D143" s="79"/>
      <c r="E143" s="79"/>
      <c r="F143" s="79"/>
      <c r="G143" s="79"/>
      <c r="H143" s="79"/>
    </row>
    <row r="144" spans="1:8" ht="12.95" customHeight="1" x14ac:dyDescent="0.15">
      <c r="A144" s="79"/>
      <c r="B144" s="79" t="s">
        <v>340</v>
      </c>
      <c r="C144" s="79"/>
      <c r="D144" s="79"/>
      <c r="E144" s="79"/>
      <c r="F144" s="79"/>
      <c r="G144" s="79"/>
      <c r="H144" s="79"/>
    </row>
    <row r="145" spans="1:8" ht="12.95" customHeight="1" x14ac:dyDescent="0.15">
      <c r="A145" s="79"/>
      <c r="B145" s="79"/>
      <c r="C145" s="79" t="s">
        <v>341</v>
      </c>
      <c r="D145" s="79" t="s">
        <v>578</v>
      </c>
      <c r="E145" s="100" t="s">
        <v>579</v>
      </c>
      <c r="F145" s="79" t="s">
        <v>350</v>
      </c>
      <c r="G145" s="99" t="str">
        <f>IF(year10_HOSYOU_GYOUSYA_NAME="","",year10_HOSYOU_GYOUSYA_NAME)</f>
        <v>株式会社合田工務店東京本店</v>
      </c>
      <c r="H145" s="79"/>
    </row>
    <row r="146" spans="1:8" ht="12.95" customHeight="1" x14ac:dyDescent="0.15">
      <c r="A146" s="79"/>
      <c r="B146" s="79"/>
      <c r="C146" s="79"/>
      <c r="D146" s="79"/>
      <c r="E146" s="79"/>
      <c r="F146" s="79" t="s">
        <v>373</v>
      </c>
      <c r="G146" s="99" t="str">
        <f>IF(year10_HOSYOU_GYOUSYA_NAME="","",year10_HOSYOU_GYOUSYA_NAME&amp;" 様")</f>
        <v>株式会社合田工務店東京本店 様</v>
      </c>
      <c r="H146" s="79"/>
    </row>
    <row r="147" spans="1:8" ht="12.95" customHeight="1" x14ac:dyDescent="0.15">
      <c r="A147" s="79"/>
      <c r="B147" s="79"/>
      <c r="C147" s="79" t="s">
        <v>342</v>
      </c>
      <c r="D147" s="79" t="s">
        <v>580</v>
      </c>
      <c r="E147" s="100" t="s">
        <v>581</v>
      </c>
      <c r="F147" s="79" t="s">
        <v>351</v>
      </c>
      <c r="G147" s="99" t="str">
        <f>IF(year10_HOSYOU_TANTOU_NAME="","",year10_HOSYOU_TANTOU_NAME)</f>
        <v>中谷 哲也</v>
      </c>
      <c r="H147" s="79"/>
    </row>
    <row r="148" spans="1:8" ht="12.95" customHeight="1" x14ac:dyDescent="0.15">
      <c r="A148" s="79"/>
      <c r="B148" s="79"/>
      <c r="C148" s="79"/>
      <c r="D148" s="79"/>
      <c r="E148" s="79"/>
      <c r="F148" s="79" t="s">
        <v>374</v>
      </c>
      <c r="G148" s="99" t="str">
        <f>IF(year10_HOSYOU_TANTOU_NAME="","",year10_HOSYOU_TANTOU_NAME&amp;" 様")</f>
        <v>中谷 哲也 様</v>
      </c>
      <c r="H148" s="79"/>
    </row>
    <row r="149" spans="1:8" ht="12.95" customHeight="1" x14ac:dyDescent="0.15">
      <c r="A149" s="79"/>
      <c r="B149" s="79" t="s">
        <v>343</v>
      </c>
      <c r="C149" s="79"/>
      <c r="D149" s="79"/>
      <c r="E149" s="79"/>
      <c r="F149" s="79"/>
      <c r="G149" s="79"/>
      <c r="H149" s="79"/>
    </row>
    <row r="150" spans="1:8" ht="12.95" customHeight="1" x14ac:dyDescent="0.15">
      <c r="A150" s="79"/>
      <c r="B150" s="79"/>
      <c r="C150" s="79" t="s">
        <v>345</v>
      </c>
      <c r="D150" s="79" t="s">
        <v>582</v>
      </c>
      <c r="E150" s="100" t="s">
        <v>583</v>
      </c>
      <c r="F150" s="79" t="s">
        <v>352</v>
      </c>
      <c r="G150" s="99" t="str">
        <f>IF(year10_BUILD___address="","",year10_BUILD___address)</f>
        <v>東京都新宿区弁天町178-3、178-5</v>
      </c>
      <c r="H150" s="79"/>
    </row>
    <row r="151" spans="1:8" ht="12.95" customHeight="1" x14ac:dyDescent="0.15">
      <c r="A151" s="79"/>
      <c r="B151" s="79"/>
      <c r="C151" s="79" t="s">
        <v>344</v>
      </c>
      <c r="D151" s="79" t="s">
        <v>584</v>
      </c>
      <c r="E151" s="100" t="s">
        <v>585</v>
      </c>
      <c r="F151" s="79" t="s">
        <v>353</v>
      </c>
      <c r="G151" s="99" t="str">
        <f>IF(year10_OWNER_NAME="","",year10_OWNER_NAME)</f>
        <v>イタバシ株式会社　代表取締役　板橋　邦夫</v>
      </c>
      <c r="H151" s="79"/>
    </row>
    <row r="152" spans="1:8" ht="12.95" customHeight="1" x14ac:dyDescent="0.15">
      <c r="A152" s="79"/>
      <c r="B152" s="79"/>
      <c r="C152" s="79"/>
      <c r="D152" s="79"/>
      <c r="E152" s="79"/>
      <c r="F152" s="79"/>
      <c r="G152" s="79"/>
      <c r="H152" s="79"/>
    </row>
    <row r="153" spans="1:8" ht="12.95" customHeight="1" x14ac:dyDescent="0.15">
      <c r="A153" s="79"/>
      <c r="B153" s="79" t="s">
        <v>498</v>
      </c>
      <c r="C153" s="79"/>
      <c r="D153" s="79" t="s">
        <v>586</v>
      </c>
      <c r="E153" s="79">
        <v>13</v>
      </c>
      <c r="F153" s="79" t="s">
        <v>500</v>
      </c>
      <c r="G153" s="79">
        <f>IF(year10_KAISU_TIJYOU="","",year10_KAISU_TIJYOU)</f>
        <v>13</v>
      </c>
      <c r="H153" s="79"/>
    </row>
    <row r="154" spans="1:8" ht="12.95" customHeight="1" x14ac:dyDescent="0.15">
      <c r="A154" s="79"/>
      <c r="B154" s="79"/>
      <c r="C154" s="79"/>
      <c r="D154" s="79" t="s">
        <v>587</v>
      </c>
      <c r="E154" s="79">
        <v>0</v>
      </c>
      <c r="F154" s="79" t="s">
        <v>499</v>
      </c>
      <c r="G154" s="79">
        <f>IF(year10_KAISU_TIKA="","",year10_KAISU_TIKA)</f>
        <v>0</v>
      </c>
      <c r="H154" s="79"/>
    </row>
    <row r="155" spans="1:8" ht="12.95" customHeight="1" x14ac:dyDescent="0.15">
      <c r="A155" s="79"/>
      <c r="B155" s="79"/>
      <c r="C155" s="79"/>
      <c r="D155" s="79"/>
      <c r="E155" s="79"/>
      <c r="F155" s="79" t="s">
        <v>501</v>
      </c>
      <c r="G155" s="79">
        <f>SUM(G153:G154)</f>
        <v>13</v>
      </c>
      <c r="H155" s="79"/>
    </row>
    <row r="157" spans="1:8" ht="12.95" customHeight="1" x14ac:dyDescent="0.15">
      <c r="A157" s="1" t="s">
        <v>333</v>
      </c>
      <c r="B157" s="96"/>
      <c r="C157" s="1"/>
      <c r="D157" s="79"/>
      <c r="E157" s="79"/>
      <c r="F157" s="79"/>
      <c r="G157" s="79"/>
    </row>
    <row r="158" spans="1:8" ht="12.95" customHeight="1" x14ac:dyDescent="0.15">
      <c r="A158" s="1"/>
      <c r="B158" s="1"/>
      <c r="C158" s="1"/>
      <c r="D158" s="1"/>
      <c r="E158" s="79"/>
      <c r="F158" s="79"/>
      <c r="G158" s="79"/>
      <c r="H158" s="79"/>
    </row>
  </sheetData>
  <phoneticPr fontId="4"/>
  <pageMargins left="0.51181102362204722" right="0.35433070866141736" top="0.51181102362204722" bottom="0.59055118110236227" header="0.35433070866141736" footer="0.43307086614173229"/>
  <pageSetup paperSize="9" scale="49" fitToHeight="0" orientation="portrait" horizontalDpi="4294967293"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CC"/>
  </sheetPr>
  <dimension ref="A1:J4"/>
  <sheetViews>
    <sheetView zoomScaleNormal="100" workbookViewId="0">
      <pane ySplit="2" topLeftCell="A3" activePane="bottomLeft" state="frozen"/>
      <selection activeCell="D30" sqref="D30"/>
      <selection pane="bottomLeft" activeCell="G19" sqref="G19"/>
    </sheetView>
  </sheetViews>
  <sheetFormatPr defaultColWidth="7" defaultRowHeight="12.95" customHeight="1" x14ac:dyDescent="0.15"/>
  <cols>
    <col min="1" max="2" width="2.875" style="75" customWidth="1"/>
    <col min="3" max="3" width="18.375" style="75" customWidth="1"/>
    <col min="4" max="4" width="14.125" style="75" customWidth="1"/>
    <col min="5" max="5" width="16.75" style="75" customWidth="1"/>
    <col min="6" max="18" width="14.125" style="75" customWidth="1"/>
    <col min="19" max="16384" width="7" style="75"/>
  </cols>
  <sheetData>
    <row r="1" spans="1:10" ht="12.95" customHeight="1" x14ac:dyDescent="0.15">
      <c r="A1" s="75" t="s">
        <v>195</v>
      </c>
      <c r="I1" s="76" t="s">
        <v>274</v>
      </c>
      <c r="J1" s="76"/>
    </row>
    <row r="2" spans="1:10" ht="12.95" customHeight="1" x14ac:dyDescent="0.15">
      <c r="A2" s="75" t="s">
        <v>275</v>
      </c>
      <c r="D2" s="75" t="s">
        <v>276</v>
      </c>
      <c r="E2" s="75" t="s">
        <v>103</v>
      </c>
      <c r="F2" s="75" t="s">
        <v>277</v>
      </c>
      <c r="G2" s="75" t="s">
        <v>104</v>
      </c>
      <c r="H2" s="75" t="s">
        <v>270</v>
      </c>
      <c r="I2" s="76" t="s">
        <v>278</v>
      </c>
      <c r="J2" s="76" t="s">
        <v>279</v>
      </c>
    </row>
    <row r="4" spans="1:10" ht="12.95" customHeight="1" x14ac:dyDescent="0.15">
      <c r="G4" s="183"/>
      <c r="H4" s="183"/>
    </row>
  </sheetData>
  <mergeCells count="1">
    <mergeCell ref="G4:H4"/>
  </mergeCells>
  <phoneticPr fontId="4"/>
  <pageMargins left="0.7" right="0.7" top="0.75" bottom="0.75" header="0.3" footer="0.3"/>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20"/>
  <sheetViews>
    <sheetView workbookViewId="0">
      <pane ySplit="2" topLeftCell="A3" activePane="bottomLeft" state="frozen"/>
      <selection pane="bottomLeft" activeCell="A18" sqref="A18:B20"/>
    </sheetView>
  </sheetViews>
  <sheetFormatPr defaultRowHeight="12.95" customHeight="1" x14ac:dyDescent="0.15"/>
  <cols>
    <col min="1" max="2" width="2.875" style="80" customWidth="1"/>
    <col min="3" max="3" width="25.625" style="80" customWidth="1"/>
    <col min="4" max="6" width="16.625" style="80" customWidth="1"/>
    <col min="7" max="7" width="24.625" style="89" customWidth="1"/>
    <col min="8" max="8" width="10.875" style="80" customWidth="1"/>
    <col min="9" max="9" width="19" style="80" customWidth="1"/>
    <col min="10" max="10" width="3.875" style="80" customWidth="1"/>
    <col min="11" max="16384" width="9" style="80"/>
  </cols>
  <sheetData>
    <row r="1" spans="1:9" s="78" customFormat="1" ht="12.95" customHeight="1" x14ac:dyDescent="0.15">
      <c r="A1" s="74" t="s">
        <v>222</v>
      </c>
      <c r="B1" s="74"/>
      <c r="C1" s="74"/>
      <c r="D1" s="74"/>
      <c r="E1" s="75"/>
      <c r="F1" s="76"/>
      <c r="G1" s="75"/>
      <c r="H1" s="78" t="s">
        <v>274</v>
      </c>
    </row>
    <row r="2" spans="1:9" s="78" customFormat="1" ht="12.95" customHeight="1" x14ac:dyDescent="0.15">
      <c r="A2" s="74" t="s">
        <v>275</v>
      </c>
      <c r="B2" s="74"/>
      <c r="C2" s="74"/>
      <c r="D2" s="74" t="s">
        <v>276</v>
      </c>
      <c r="E2" s="75" t="s">
        <v>103</v>
      </c>
      <c r="F2" s="76" t="s">
        <v>277</v>
      </c>
      <c r="G2" s="75" t="s">
        <v>104</v>
      </c>
      <c r="H2" s="78" t="s">
        <v>278</v>
      </c>
      <c r="I2" s="78" t="s">
        <v>279</v>
      </c>
    </row>
    <row r="3" spans="1:9" ht="12.95" customHeight="1" x14ac:dyDescent="0.15">
      <c r="A3" s="79"/>
      <c r="B3" s="79"/>
      <c r="C3" s="79"/>
      <c r="D3" s="79"/>
      <c r="E3" s="79"/>
      <c r="F3" s="79"/>
      <c r="G3" s="79"/>
      <c r="H3" s="79"/>
    </row>
    <row r="4" spans="1:9" ht="12.95" customHeight="1" x14ac:dyDescent="0.15">
      <c r="A4" s="79"/>
      <c r="B4" s="79"/>
      <c r="C4" s="79"/>
      <c r="D4" s="79"/>
      <c r="E4" s="79"/>
      <c r="F4" s="79"/>
      <c r="G4" s="79"/>
      <c r="H4" s="79"/>
    </row>
    <row r="5" spans="1:9" ht="12.95" customHeight="1" x14ac:dyDescent="0.15">
      <c r="A5" s="102" t="s">
        <v>403</v>
      </c>
      <c r="B5" s="102"/>
      <c r="C5" s="102"/>
      <c r="D5" s="102"/>
      <c r="E5" s="1"/>
      <c r="F5" s="79"/>
      <c r="G5" s="79"/>
      <c r="H5" s="79"/>
    </row>
    <row r="7" spans="1:9" ht="12.95" customHeight="1" x14ac:dyDescent="0.15">
      <c r="A7" s="79"/>
      <c r="B7" s="79"/>
      <c r="C7" s="79" t="s">
        <v>400</v>
      </c>
      <c r="D7" s="79"/>
      <c r="E7" s="79"/>
      <c r="F7" s="79" t="s">
        <v>379</v>
      </c>
      <c r="G7" s="99" t="str">
        <f>IF(year10_ACCEPT_NO="","",year10_ACCEPT_NO)</f>
        <v>323-3112-00001</v>
      </c>
      <c r="H7" s="102" t="str">
        <f>IF(year10_ACCEPT_NO="","",IF(AND(LEN(year10_ACCEPT_NO)=14,MID(year10_ACCEPT_NO,4,1)="-",MID(year10_ACCEPT_NO,9,1)="-"),"確認サービス第 KS"&amp;year10_ACCEPT_NO&amp;" 号",IF(ISERROR(SEARCH("号",year10_ACCEPT_NO)),"第"&amp;year10_ACCEPT_NO&amp;"号",year10_ACCEPT_NO)))</f>
        <v>確認サービス第 KS323-3112-00001 号</v>
      </c>
    </row>
    <row r="8" spans="1:9" ht="12.95" customHeight="1" x14ac:dyDescent="0.15">
      <c r="A8" s="79"/>
      <c r="B8" s="79"/>
      <c r="C8" s="79"/>
      <c r="D8" s="79"/>
      <c r="E8" s="79"/>
      <c r="F8" s="79"/>
      <c r="G8" s="79"/>
      <c r="H8" s="79"/>
    </row>
    <row r="9" spans="1:9" ht="12.95" customHeight="1" x14ac:dyDescent="0.15">
      <c r="A9" s="79"/>
      <c r="B9" s="79"/>
      <c r="C9" s="79"/>
      <c r="D9" s="79"/>
      <c r="E9" s="79"/>
      <c r="F9" s="79"/>
      <c r="G9" s="79"/>
      <c r="H9" s="79"/>
    </row>
    <row r="10" spans="1:9" ht="12.95" customHeight="1" x14ac:dyDescent="0.15">
      <c r="A10" s="102" t="s">
        <v>402</v>
      </c>
      <c r="B10" s="102"/>
      <c r="C10" s="102"/>
      <c r="D10" s="102"/>
      <c r="E10" s="79"/>
      <c r="F10" s="79"/>
      <c r="G10" s="79"/>
      <c r="H10" s="79"/>
    </row>
    <row r="12" spans="1:9" ht="12.95" customHeight="1" x14ac:dyDescent="0.15">
      <c r="A12" s="79"/>
      <c r="B12" s="79"/>
      <c r="C12" s="79" t="s">
        <v>400</v>
      </c>
      <c r="D12" s="79"/>
      <c r="E12" s="79"/>
      <c r="F12" s="79" t="s">
        <v>378</v>
      </c>
      <c r="G12" s="99" t="str">
        <f>IF(year10_KAKUNIN_NO="","",IF(cst_shinsei_UKETUKE_NO__chk_KKS="KKS",year10_KAKUNIN_NO,"他機関"))</f>
        <v/>
      </c>
      <c r="H12" s="102" t="str">
        <f>IF(shinsei_UKETUKE_NO="","",IF(AND(LEN(shinsei_UKETUKE_NO)=14,MID(shinsei_UKETUKE_NO,4,1)="-",MID(shinsei_UKETUKE_NO,9,1)="-"),"確認サービス第 KS"&amp;shinsei_UKETUKE_NO&amp;" 号",IF(ISERROR(SEARCH("号",shinsei_UKETUKE_NO)),"第"&amp;shinsei_UKETUKE_NO&amp;"号",shinsei_UKETUKE_NO)))</f>
        <v/>
      </c>
    </row>
    <row r="13" spans="1:9" ht="12.95" customHeight="1" x14ac:dyDescent="0.15">
      <c r="A13" s="79"/>
      <c r="C13" s="79" t="s">
        <v>382</v>
      </c>
      <c r="D13" s="79"/>
      <c r="E13" s="79"/>
      <c r="F13" s="79" t="s">
        <v>385</v>
      </c>
      <c r="G13" s="102" t="str">
        <f>IF(year10_KAKUNIN_NO="","",IF(LEN(year10_KAKUNIN_NO)=14,IF(AND(MID(year10_KAKUNIN_NO,4,1)="-",MID(year10_KAKUNIN_NO,9,1)="-"),"KKS","[-]判定処理エラー"),"文字数が違う"))</f>
        <v/>
      </c>
      <c r="H13" s="79" t="s">
        <v>383</v>
      </c>
    </row>
    <row r="14" spans="1:9" ht="12.95" customHeight="1" x14ac:dyDescent="0.15">
      <c r="A14" s="79"/>
      <c r="C14" s="79"/>
      <c r="D14" s="79"/>
      <c r="E14" s="79"/>
      <c r="G14" s="80"/>
      <c r="H14" s="79" t="s">
        <v>384</v>
      </c>
    </row>
    <row r="16" spans="1:9" ht="12.95" customHeight="1" x14ac:dyDescent="0.15">
      <c r="A16" s="1"/>
      <c r="B16" s="1"/>
      <c r="C16" s="1"/>
      <c r="D16" s="79"/>
      <c r="E16" s="79"/>
      <c r="F16" s="79"/>
      <c r="G16" s="79"/>
    </row>
    <row r="17" spans="1:8" ht="12.95" customHeight="1" x14ac:dyDescent="0.15">
      <c r="A17" s="81" t="s">
        <v>404</v>
      </c>
      <c r="B17" s="81"/>
      <c r="C17" s="81"/>
      <c r="D17" s="102"/>
      <c r="E17" s="79"/>
      <c r="F17" s="79"/>
      <c r="G17" s="79"/>
    </row>
    <row r="19" spans="1:8" ht="12.95" customHeight="1" x14ac:dyDescent="0.15">
      <c r="A19" s="1"/>
      <c r="C19" s="80" t="s">
        <v>401</v>
      </c>
      <c r="F19" s="80" t="s">
        <v>386</v>
      </c>
      <c r="G19" s="87" t="str">
        <f>IF(OR(year10_HOKEN_CORP__code=4,year10_HOKEN_CORP__code="04",year10_HOKEN_CORP__code="日本住宅保証検査機構"),cst_year10_HOSYOU_TANTOU_NAME,cst_year10_OWNER_NAME)</f>
        <v>イタバシ株式会社　代表取締役　板橋　邦夫</v>
      </c>
      <c r="H19" s="80" t="s">
        <v>399</v>
      </c>
    </row>
    <row r="20" spans="1:8" ht="12.95" customHeight="1" x14ac:dyDescent="0.15">
      <c r="A20" s="1"/>
      <c r="B20" s="1"/>
      <c r="C20" s="1"/>
      <c r="D20" s="1"/>
      <c r="E20" s="79"/>
      <c r="F20" s="79"/>
      <c r="G20" s="79"/>
      <c r="H20" s="79"/>
    </row>
  </sheetData>
  <phoneticPr fontId="1"/>
  <pageMargins left="0.78700000000000003" right="0.78700000000000003" top="0.98399999999999999" bottom="0.98399999999999999" header="0.51200000000000001" footer="0.5120000000000000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CCFFFF"/>
    <pageSetUpPr fitToPage="1"/>
  </sheetPr>
  <dimension ref="A1:M35"/>
  <sheetViews>
    <sheetView zoomScale="90" zoomScaleNormal="90" workbookViewId="0">
      <selection activeCell="D29" sqref="D29"/>
    </sheetView>
  </sheetViews>
  <sheetFormatPr defaultColWidth="9.625" defaultRowHeight="16.5" customHeight="1" x14ac:dyDescent="0.15"/>
  <cols>
    <col min="1" max="1" width="12.625" style="9" customWidth="1"/>
    <col min="2" max="2" width="5" style="9" customWidth="1"/>
    <col min="3" max="3" width="7.375" style="9" customWidth="1"/>
    <col min="4" max="4" width="11.125" style="9" customWidth="1"/>
    <col min="5" max="5" width="15.625" style="9" customWidth="1"/>
    <col min="6" max="6" width="17.75" style="9" customWidth="1"/>
    <col min="7" max="7" width="18.875" style="9" customWidth="1"/>
    <col min="8" max="8" width="8.75" style="9" customWidth="1"/>
    <col min="9" max="9" width="7.75" style="9" customWidth="1"/>
    <col min="10" max="10" width="8" style="9" customWidth="1"/>
    <col min="11" max="11" width="7.75" style="9" customWidth="1"/>
    <col min="12" max="12" width="10.5" style="9" customWidth="1"/>
    <col min="13" max="16384" width="9.625" style="9"/>
  </cols>
  <sheetData>
    <row r="1" spans="1:13" ht="16.5" customHeight="1" x14ac:dyDescent="0.15">
      <c r="A1" s="9" t="s">
        <v>285</v>
      </c>
    </row>
    <row r="2" spans="1:13" ht="16.5" customHeight="1" x14ac:dyDescent="0.15">
      <c r="B2" s="9" t="s">
        <v>82</v>
      </c>
    </row>
    <row r="3" spans="1:13" ht="16.5" customHeight="1" x14ac:dyDescent="0.15">
      <c r="B3" s="9" t="s">
        <v>83</v>
      </c>
    </row>
    <row r="4" spans="1:13" ht="16.5" customHeight="1" x14ac:dyDescent="0.15">
      <c r="B4" s="9" t="s">
        <v>84</v>
      </c>
    </row>
    <row r="5" spans="1:13" ht="16.5" customHeight="1" x14ac:dyDescent="0.15">
      <c r="D5" s="10"/>
    </row>
    <row r="6" spans="1:13" ht="16.5" customHeight="1" x14ac:dyDescent="0.15">
      <c r="A6" s="11" t="s">
        <v>85</v>
      </c>
      <c r="B6" s="12"/>
      <c r="C6" s="12"/>
      <c r="D6" s="13"/>
      <c r="E6" s="11" t="s">
        <v>86</v>
      </c>
      <c r="F6" s="12"/>
      <c r="G6" s="13"/>
    </row>
    <row r="7" spans="1:13" ht="16.5" customHeight="1" x14ac:dyDescent="0.15">
      <c r="A7" s="14" t="s">
        <v>87</v>
      </c>
      <c r="B7" s="15" t="s">
        <v>88</v>
      </c>
      <c r="C7" s="14" t="s">
        <v>232</v>
      </c>
      <c r="D7" s="16" t="s">
        <v>31</v>
      </c>
      <c r="E7" s="14" t="s">
        <v>89</v>
      </c>
      <c r="F7" s="14" t="s">
        <v>280</v>
      </c>
      <c r="G7" s="14" t="s">
        <v>184</v>
      </c>
      <c r="H7" s="9" t="s">
        <v>90</v>
      </c>
      <c r="I7" s="9" t="s">
        <v>91</v>
      </c>
      <c r="J7" s="9" t="s">
        <v>89</v>
      </c>
      <c r="K7" s="9" t="s">
        <v>280</v>
      </c>
      <c r="L7" s="9" t="s">
        <v>269</v>
      </c>
    </row>
    <row r="8" spans="1:13" ht="16.5" customHeight="1" x14ac:dyDescent="0.15">
      <c r="A8" s="14" t="s">
        <v>361</v>
      </c>
      <c r="B8" s="17">
        <f ca="1">C8</f>
        <v>4</v>
      </c>
      <c r="C8" s="14">
        <f ca="1">IF(ISNA(MATCH(D8,cst_CORP_INFO__change_day_erea,0)),MATCH(D8,cst_CORP_INFO__change_day_erea,1),MATCH(D8,cst_CORP_INFO__change_day_erea,0))</f>
        <v>4</v>
      </c>
      <c r="D8" s="21">
        <f ca="1">IF(shinsei_HIKIUKE_DATE="",TODAY(),shinsei_HIKIUKE_DATE)</f>
        <v>45428</v>
      </c>
      <c r="E8" s="18" t="str">
        <f ca="1">IF(OFFSET(cst_CORP_INFO__base_point,cst_CORP_INFO__list_box_ctrl__Hikiuke,4,1,1)="","",OFFSET(cst_CORP_INFO__base_point,cst_CORP_INFO__list_box_ctrl__Hikiuke,4,1,1))</f>
        <v>指定確認検査機関</v>
      </c>
      <c r="F8" s="19" t="str">
        <f ca="1">IF(OFFSET(cst_CORP_INFO__base_point,cst_CORP_INFO__list_box_ctrl__Hikiuke,5,1,1)="","",OFFSET(cst_CORP_INFO__base_point,cst_CORP_INFO__list_box_ctrl__Hikiuke,5,1,1))</f>
        <v>株式会社  確 認 サ ー ビ ス</v>
      </c>
      <c r="G8" s="18" t="str">
        <f ca="1">IF(OFFSET(cst_CORP_INFO__base_point,cst_CORP_INFO__list_box_ctrl__Hikiuke,6,1,1)="","",OFFSET(cst_CORP_INFO__base_point,cst_CORP_INFO__list_box_ctrl__Hikiuke,6,1,1))</f>
        <v>代表取締役   畑中 重人</v>
      </c>
      <c r="H8" s="20"/>
      <c r="I8" s="9" t="s">
        <v>92</v>
      </c>
      <c r="J8" s="9" t="s">
        <v>93</v>
      </c>
      <c r="K8" s="9" t="s">
        <v>94</v>
      </c>
      <c r="L8" s="9" t="s">
        <v>95</v>
      </c>
    </row>
    <row r="9" spans="1:13" ht="16.5" customHeight="1" x14ac:dyDescent="0.15">
      <c r="A9" s="14" t="s">
        <v>362</v>
      </c>
      <c r="B9" s="17">
        <f ca="1">C9</f>
        <v>4</v>
      </c>
      <c r="C9" s="14">
        <f ca="1">IF(ISNA(MATCH(D9,cst_CORP_INFO__change_day_erea,0)),MATCH(D9,cst_CORP_INFO__change_day_erea,1),MATCH(D9,cst_CORP_INFO__change_day_erea,0))</f>
        <v>4</v>
      </c>
      <c r="D9" s="21">
        <f ca="1">IF(shinsei_ISSUE_DATE="",TODAY(),shinsei_ISSUE_DATE)</f>
        <v>45428</v>
      </c>
      <c r="E9" s="18" t="str">
        <f ca="1">IF(OFFSET(cst_CORP_INFO__base_point,cst_CORP_INFO__list_box_ctrl__Issue,4,1,1)="","",OFFSET(cst_CORP_INFO__base_point,cst_CORP_INFO__list_box_ctrl__Issue,4,1,1))</f>
        <v>指定確認検査機関</v>
      </c>
      <c r="F9" s="19" t="str">
        <f ca="1">IF(OFFSET(cst_CORP_INFO__base_point,cst_CORP_INFO__list_box_ctrl__Issue,5,1,1)="","",OFFSET(cst_CORP_INFO__base_point,cst_CORP_INFO__list_box_ctrl__Issue,5,1,1))</f>
        <v>株式会社  確 認 サ ー ビ ス</v>
      </c>
      <c r="G9" s="18" t="str">
        <f ca="1">IF(OFFSET(cst_CORP_INFO__base_point,cst_CORP_INFO__list_box_ctrl__Issue,6,1,1)="","",OFFSET(cst_CORP_INFO__base_point,cst_CORP_INFO__list_box_ctrl__Issue,6,1,1))</f>
        <v>代表取締役   畑中 重人</v>
      </c>
      <c r="H9" s="20" t="s">
        <v>52</v>
      </c>
      <c r="I9" s="9" t="s">
        <v>247</v>
      </c>
      <c r="J9" s="9" t="s">
        <v>248</v>
      </c>
      <c r="K9" s="9" t="s">
        <v>249</v>
      </c>
      <c r="L9" s="9" t="s">
        <v>250</v>
      </c>
      <c r="M9" s="9" t="s">
        <v>251</v>
      </c>
    </row>
    <row r="10" spans="1:13" ht="16.5" customHeight="1" x14ac:dyDescent="0.15">
      <c r="A10" s="14"/>
      <c r="B10" s="17"/>
      <c r="C10" s="14"/>
      <c r="D10" s="21"/>
      <c r="E10" s="18"/>
      <c r="F10" s="19"/>
      <c r="G10" s="18"/>
      <c r="H10" s="20"/>
    </row>
    <row r="11" spans="1:13" ht="16.5" customHeight="1" x14ac:dyDescent="0.15">
      <c r="A11" s="14"/>
      <c r="B11" s="17"/>
      <c r="C11" s="14"/>
      <c r="D11" s="21"/>
      <c r="E11" s="22"/>
      <c r="F11" s="23"/>
      <c r="G11" s="22"/>
      <c r="H11" s="20"/>
    </row>
    <row r="14" spans="1:13" ht="16.5" customHeight="1" x14ac:dyDescent="0.15">
      <c r="D14" s="9" t="s">
        <v>283</v>
      </c>
      <c r="F14" s="9" t="s">
        <v>276</v>
      </c>
    </row>
    <row r="15" spans="1:13" ht="16.5" customHeight="1" x14ac:dyDescent="0.15">
      <c r="A15" s="9" t="s">
        <v>37</v>
      </c>
      <c r="F15" s="9" t="s">
        <v>284</v>
      </c>
      <c r="G15" s="24"/>
    </row>
    <row r="16" spans="1:13" ht="16.5" customHeight="1" x14ac:dyDescent="0.15">
      <c r="A16" s="9" t="s">
        <v>38</v>
      </c>
      <c r="F16" s="9" t="s">
        <v>39</v>
      </c>
      <c r="G16" s="24"/>
    </row>
    <row r="17" spans="1:8" ht="16.5" customHeight="1" x14ac:dyDescent="0.15">
      <c r="A17" s="9" t="s">
        <v>40</v>
      </c>
      <c r="F17" s="9" t="s">
        <v>41</v>
      </c>
      <c r="G17" s="24"/>
    </row>
    <row r="18" spans="1:8" ht="16.5" customHeight="1" x14ac:dyDescent="0.15">
      <c r="A18" s="9" t="s">
        <v>42</v>
      </c>
      <c r="F18" s="9" t="s">
        <v>43</v>
      </c>
      <c r="G18" s="24"/>
    </row>
    <row r="19" spans="1:8" ht="16.5" customHeight="1" x14ac:dyDescent="0.15">
      <c r="A19" s="9" t="s">
        <v>89</v>
      </c>
      <c r="F19" s="1" t="s">
        <v>44</v>
      </c>
    </row>
    <row r="20" spans="1:8" ht="16.5" customHeight="1" x14ac:dyDescent="0.15">
      <c r="A20" s="9" t="s">
        <v>280</v>
      </c>
      <c r="F20" s="1" t="s">
        <v>45</v>
      </c>
    </row>
    <row r="21" spans="1:8" ht="16.5" customHeight="1" x14ac:dyDescent="0.15">
      <c r="A21" s="9" t="s">
        <v>269</v>
      </c>
      <c r="F21" s="1" t="s">
        <v>46</v>
      </c>
    </row>
    <row r="22" spans="1:8" ht="16.5" customHeight="1" x14ac:dyDescent="0.15">
      <c r="F22" s="1"/>
    </row>
    <row r="23" spans="1:8" ht="16.5" customHeight="1" x14ac:dyDescent="0.15">
      <c r="A23" s="9" t="s">
        <v>47</v>
      </c>
    </row>
    <row r="24" spans="1:8" ht="16.5" customHeight="1" x14ac:dyDescent="0.15">
      <c r="A24" s="25" t="s">
        <v>183</v>
      </c>
      <c r="B24" s="14"/>
      <c r="C24" s="14" t="s">
        <v>282</v>
      </c>
      <c r="D24" s="14" t="s">
        <v>48</v>
      </c>
      <c r="E24" s="14" t="s">
        <v>89</v>
      </c>
      <c r="F24" s="14" t="s">
        <v>280</v>
      </c>
      <c r="G24" s="14" t="s">
        <v>184</v>
      </c>
      <c r="H24" s="15" t="s">
        <v>49</v>
      </c>
    </row>
    <row r="25" spans="1:8" ht="16.5" customHeight="1" x14ac:dyDescent="0.15">
      <c r="A25" s="14" t="s">
        <v>50</v>
      </c>
      <c r="B25" s="14"/>
      <c r="C25" s="14">
        <v>1</v>
      </c>
      <c r="D25" s="26">
        <v>23132</v>
      </c>
      <c r="E25" s="14" t="s">
        <v>51</v>
      </c>
      <c r="F25" s="27" t="s">
        <v>33</v>
      </c>
      <c r="G25" s="27" t="s">
        <v>34</v>
      </c>
      <c r="H25" s="25" t="str">
        <f t="shared" ref="H25:H34" si="0">SUBSTITUTE(SUBSTITUTE(SUBSTITUTE(F25,"財団法人","")," ",""),"　","")&amp;"　"&amp;SUBSTITUTE(SUBSTITUTE(SUBSTITUTE(G25," ",""),"理事長",""),"　","")</f>
        <v>株式会社愛知建築確認検査サービス　代表取締役畑中圭助</v>
      </c>
    </row>
    <row r="26" spans="1:8" ht="16.5" customHeight="1" x14ac:dyDescent="0.15">
      <c r="A26" s="22"/>
      <c r="B26" s="22"/>
      <c r="C26" s="22">
        <v>2</v>
      </c>
      <c r="D26" s="26">
        <v>38534</v>
      </c>
      <c r="E26" s="14" t="s">
        <v>51</v>
      </c>
      <c r="F26" s="27" t="s">
        <v>179</v>
      </c>
      <c r="G26" s="27" t="s">
        <v>35</v>
      </c>
      <c r="H26" s="25" t="str">
        <f t="shared" si="0"/>
        <v>株式会社確認サービス　代表取締役畑中圭助</v>
      </c>
    </row>
    <row r="27" spans="1:8" s="28" customFormat="1" ht="16.5" customHeight="1" x14ac:dyDescent="0.15">
      <c r="A27" s="22"/>
      <c r="B27" s="22"/>
      <c r="C27" s="22">
        <v>3</v>
      </c>
      <c r="D27" s="26">
        <v>38775</v>
      </c>
      <c r="E27" s="14" t="s">
        <v>51</v>
      </c>
      <c r="F27" s="27" t="s">
        <v>179</v>
      </c>
      <c r="G27" s="23" t="s">
        <v>180</v>
      </c>
      <c r="H27" s="25" t="str">
        <f t="shared" si="0"/>
        <v>株式会社確認サービス　代表取締役仲島聰</v>
      </c>
    </row>
    <row r="28" spans="1:8" s="28" customFormat="1" ht="16.5" customHeight="1" x14ac:dyDescent="0.15">
      <c r="A28" s="22"/>
      <c r="B28" s="22"/>
      <c r="C28" s="22">
        <v>4</v>
      </c>
      <c r="D28" s="26">
        <v>42541</v>
      </c>
      <c r="E28" s="14" t="s">
        <v>51</v>
      </c>
      <c r="F28" s="27" t="s">
        <v>179</v>
      </c>
      <c r="G28" s="23" t="s">
        <v>452</v>
      </c>
      <c r="H28" s="25" t="str">
        <f t="shared" si="0"/>
        <v>株式会社確認サービス　代表取締役畑中重人</v>
      </c>
    </row>
    <row r="29" spans="1:8" s="28" customFormat="1" ht="16.5" customHeight="1" x14ac:dyDescent="0.15">
      <c r="A29" s="22"/>
      <c r="B29" s="22"/>
      <c r="C29" s="22">
        <v>5</v>
      </c>
      <c r="D29" s="26"/>
      <c r="E29" s="22"/>
      <c r="F29" s="23"/>
      <c r="G29" s="23"/>
      <c r="H29" s="25" t="str">
        <f t="shared" si="0"/>
        <v>　</v>
      </c>
    </row>
    <row r="30" spans="1:8" s="28" customFormat="1" ht="16.5" customHeight="1" x14ac:dyDescent="0.15">
      <c r="A30" s="22"/>
      <c r="B30" s="22"/>
      <c r="C30" s="22">
        <v>6</v>
      </c>
      <c r="D30" s="26"/>
      <c r="E30" s="22"/>
      <c r="F30" s="23"/>
      <c r="G30" s="23"/>
      <c r="H30" s="25" t="str">
        <f t="shared" si="0"/>
        <v>　</v>
      </c>
    </row>
    <row r="31" spans="1:8" s="28" customFormat="1" ht="16.5" customHeight="1" x14ac:dyDescent="0.15">
      <c r="A31" s="22"/>
      <c r="B31" s="22"/>
      <c r="C31" s="22">
        <v>7</v>
      </c>
      <c r="D31" s="26"/>
      <c r="E31" s="22"/>
      <c r="F31" s="23"/>
      <c r="G31" s="23"/>
      <c r="H31" s="25" t="str">
        <f t="shared" si="0"/>
        <v>　</v>
      </c>
    </row>
    <row r="32" spans="1:8" s="28" customFormat="1" ht="16.5" customHeight="1" x14ac:dyDescent="0.15">
      <c r="A32" s="22"/>
      <c r="B32" s="22"/>
      <c r="C32" s="22">
        <v>8</v>
      </c>
      <c r="D32" s="26"/>
      <c r="E32" s="22"/>
      <c r="F32" s="27"/>
      <c r="G32" s="27"/>
      <c r="H32" s="25" t="str">
        <f t="shared" si="0"/>
        <v>　</v>
      </c>
    </row>
    <row r="33" spans="1:8" s="28" customFormat="1" ht="16.5" customHeight="1" x14ac:dyDescent="0.15">
      <c r="A33" s="22"/>
      <c r="B33" s="22"/>
      <c r="C33" s="22">
        <v>9</v>
      </c>
      <c r="D33" s="26"/>
      <c r="E33" s="22"/>
      <c r="F33" s="23"/>
      <c r="G33" s="23"/>
      <c r="H33" s="25" t="str">
        <f t="shared" si="0"/>
        <v>　</v>
      </c>
    </row>
    <row r="34" spans="1:8" s="28" customFormat="1" ht="16.5" customHeight="1" x14ac:dyDescent="0.15">
      <c r="A34" s="22"/>
      <c r="B34" s="22"/>
      <c r="C34" s="22">
        <v>10</v>
      </c>
      <c r="D34" s="26"/>
      <c r="E34" s="22"/>
      <c r="F34" s="23"/>
      <c r="G34" s="23"/>
      <c r="H34" s="25" t="str">
        <f t="shared" si="0"/>
        <v>　</v>
      </c>
    </row>
    <row r="35" spans="1:8" s="28" customFormat="1" ht="16.5" customHeight="1" x14ac:dyDescent="0.15">
      <c r="D35" s="29"/>
    </row>
  </sheetData>
  <phoneticPr fontId="4"/>
  <pageMargins left="0.70866141732283472" right="0.70866141732283472" top="0.74803149606299213" bottom="0.74803149606299213" header="0.31496062992125984" footer="0.31496062992125984"/>
  <pageSetup paperSize="9" scale="57" fitToHeight="0"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FF00"/>
    <pageSetUpPr fitToPage="1"/>
  </sheetPr>
  <dimension ref="A1:CP129"/>
  <sheetViews>
    <sheetView showGridLines="0" zoomScale="90" zoomScaleNormal="90" workbookViewId="0">
      <pane xSplit="2" ySplit="4" topLeftCell="T17" activePane="bottomRight" state="frozenSplit"/>
      <selection activeCell="D30" sqref="D30"/>
      <selection pane="topRight" activeCell="D30" sqref="D30"/>
      <selection pane="bottomLeft" activeCell="D30" sqref="D30"/>
      <selection pane="bottomRight" activeCell="W28" sqref="W28"/>
    </sheetView>
  </sheetViews>
  <sheetFormatPr defaultColWidth="8.125" defaultRowHeight="23.1" customHeight="1" x14ac:dyDescent="0.15"/>
  <cols>
    <col min="1" max="1" width="3.375" style="8" customWidth="1"/>
    <col min="2" max="2" width="27.375" style="8" customWidth="1"/>
    <col min="3" max="3" width="5.125" style="7" customWidth="1"/>
    <col min="4" max="4" width="38" style="8" customWidth="1"/>
    <col min="5" max="5" width="40" style="8" customWidth="1"/>
    <col min="6" max="6" width="13" style="8" customWidth="1"/>
    <col min="7" max="8" width="5.5" style="5" customWidth="1"/>
    <col min="9" max="9" width="3.375" style="8" customWidth="1"/>
    <col min="10" max="10" width="46.125" style="8" customWidth="1"/>
    <col min="11" max="13" width="5.5" style="3" customWidth="1"/>
    <col min="14" max="14" width="8.25" style="55" customWidth="1"/>
    <col min="15" max="15" width="8.125" style="56" customWidth="1"/>
    <col min="16" max="17" width="8.125" style="57" customWidth="1"/>
    <col min="18" max="18" width="8.75" style="57" customWidth="1"/>
    <col min="19" max="19" width="9" style="57" customWidth="1"/>
    <col min="20" max="20" width="8.125" style="57" customWidth="1"/>
    <col min="21" max="21" width="8.125" style="58" customWidth="1"/>
    <col min="22" max="23" width="8.125" style="57"/>
    <col min="24" max="24" width="6.625" style="58" customWidth="1"/>
    <col min="25" max="25" width="2" style="2" customWidth="1"/>
    <col min="26" max="30" width="8.125" style="57" customWidth="1"/>
    <col min="31" max="36" width="12" style="2" customWidth="1"/>
    <col min="37" max="43" width="4.625" style="7" customWidth="1"/>
    <col min="44" max="44" width="4.875" style="7" customWidth="1"/>
    <col min="45" max="46" width="4.625" style="7" customWidth="1"/>
    <col min="47" max="94" width="5.25" style="7" customWidth="1"/>
    <col min="95" max="16384" width="8.125" style="7"/>
  </cols>
  <sheetData>
    <row r="1" spans="1:94" s="4" customFormat="1" ht="23.1" customHeight="1" x14ac:dyDescent="0.15">
      <c r="A1" s="187" t="s">
        <v>181</v>
      </c>
      <c r="B1" s="187"/>
      <c r="C1" s="189" t="s">
        <v>85</v>
      </c>
      <c r="D1" s="189"/>
      <c r="E1" s="189"/>
      <c r="F1" s="189"/>
      <c r="G1" s="188" t="s">
        <v>100</v>
      </c>
      <c r="H1" s="188"/>
      <c r="I1" s="188"/>
      <c r="J1" s="188"/>
      <c r="K1" s="190" t="s">
        <v>101</v>
      </c>
      <c r="L1" s="190"/>
      <c r="M1" s="190"/>
      <c r="N1" s="190"/>
      <c r="O1" s="191" t="s">
        <v>78</v>
      </c>
      <c r="P1" s="191"/>
      <c r="Q1" s="191"/>
      <c r="R1" s="190" t="s">
        <v>194</v>
      </c>
      <c r="S1" s="190"/>
      <c r="T1" s="190"/>
      <c r="U1" s="190" t="s">
        <v>309</v>
      </c>
      <c r="V1" s="190"/>
      <c r="W1" s="190"/>
      <c r="X1" s="90"/>
      <c r="Y1" s="193" t="s">
        <v>102</v>
      </c>
      <c r="Z1" s="33" t="s">
        <v>311</v>
      </c>
      <c r="AA1" s="33"/>
      <c r="AB1" s="94"/>
      <c r="AC1" s="94"/>
      <c r="AD1" s="94"/>
      <c r="AE1" s="30" t="s">
        <v>305</v>
      </c>
      <c r="AF1" s="30"/>
      <c r="AG1" s="30"/>
      <c r="AH1" s="30"/>
      <c r="AI1" s="30"/>
      <c r="AJ1" s="30"/>
      <c r="AK1" s="192" t="s">
        <v>312</v>
      </c>
      <c r="AL1" s="192"/>
      <c r="AM1" s="192"/>
      <c r="AN1" s="192"/>
      <c r="AO1" s="192"/>
      <c r="AP1" s="192"/>
      <c r="AQ1" s="192"/>
      <c r="AR1" s="192"/>
      <c r="AS1" s="192"/>
      <c r="AT1" s="192"/>
      <c r="AU1" s="192" t="s">
        <v>68</v>
      </c>
      <c r="AV1" s="192"/>
      <c r="AW1" s="192"/>
      <c r="AX1" s="192"/>
      <c r="AY1" s="192"/>
      <c r="AZ1" s="192"/>
      <c r="BA1" s="192"/>
      <c r="BB1" s="192"/>
      <c r="BC1" s="192"/>
      <c r="BD1" s="192"/>
      <c r="BE1" s="192"/>
      <c r="BF1" s="192"/>
      <c r="BG1" s="192"/>
      <c r="BH1" s="192"/>
      <c r="BI1" s="192"/>
      <c r="BJ1" s="192"/>
      <c r="BK1" s="192"/>
      <c r="BL1" s="192"/>
      <c r="BM1" s="192"/>
      <c r="BN1" s="192"/>
      <c r="BO1" s="192"/>
      <c r="BP1" s="192"/>
      <c r="BQ1" s="192"/>
      <c r="BR1" s="192"/>
      <c r="BS1" s="192"/>
      <c r="BT1" s="192"/>
      <c r="BU1" s="192"/>
      <c r="BV1" s="192"/>
      <c r="BW1" s="192"/>
      <c r="BX1" s="192"/>
      <c r="BY1" s="192"/>
      <c r="BZ1" s="192"/>
      <c r="CA1" s="192"/>
      <c r="CB1" s="192"/>
      <c r="CC1" s="192"/>
      <c r="CD1" s="192"/>
      <c r="CE1" s="192"/>
      <c r="CF1" s="192"/>
      <c r="CG1" s="192"/>
      <c r="CH1" s="192"/>
      <c r="CI1" s="192"/>
      <c r="CJ1" s="192"/>
      <c r="CK1" s="192"/>
      <c r="CL1" s="192"/>
      <c r="CM1" s="192"/>
      <c r="CN1" s="192"/>
      <c r="CO1" s="192"/>
      <c r="CP1" s="192"/>
    </row>
    <row r="2" spans="1:94" s="8" customFormat="1" ht="23.1" customHeight="1" x14ac:dyDescent="0.15">
      <c r="A2" s="34" t="s">
        <v>69</v>
      </c>
      <c r="B2" s="34" t="s">
        <v>70</v>
      </c>
      <c r="C2" s="34" t="s">
        <v>71</v>
      </c>
      <c r="D2" s="34" t="s">
        <v>87</v>
      </c>
      <c r="E2" s="34" t="s">
        <v>270</v>
      </c>
      <c r="F2" s="34" t="s">
        <v>32</v>
      </c>
      <c r="G2" s="62" t="s">
        <v>72</v>
      </c>
      <c r="H2" s="62" t="s">
        <v>73</v>
      </c>
      <c r="I2" s="34" t="s">
        <v>74</v>
      </c>
      <c r="J2" s="34" t="s">
        <v>75</v>
      </c>
      <c r="K2" s="31" t="s">
        <v>76</v>
      </c>
      <c r="L2" s="31" t="s">
        <v>77</v>
      </c>
      <c r="M2" s="31" t="s">
        <v>245</v>
      </c>
      <c r="N2" s="31" t="s">
        <v>246</v>
      </c>
      <c r="O2" s="31"/>
      <c r="P2" s="31"/>
      <c r="Q2" s="31"/>
      <c r="R2" s="31"/>
      <c r="S2" s="31"/>
      <c r="T2" s="31"/>
      <c r="U2" s="31"/>
      <c r="V2" s="31"/>
      <c r="W2" s="31"/>
      <c r="X2" s="63"/>
      <c r="Y2" s="193"/>
      <c r="Z2" s="184" t="s">
        <v>306</v>
      </c>
      <c r="AA2" s="185"/>
      <c r="AB2" s="185"/>
      <c r="AC2" s="186"/>
      <c r="AD2" s="105"/>
      <c r="AE2" s="91" t="s">
        <v>313</v>
      </c>
      <c r="AF2" s="92" t="s">
        <v>314</v>
      </c>
      <c r="AG2" s="92" t="s">
        <v>315</v>
      </c>
      <c r="AH2" s="92" t="s">
        <v>316</v>
      </c>
      <c r="AI2" s="92" t="s">
        <v>317</v>
      </c>
      <c r="AJ2" s="93"/>
      <c r="AK2" s="34" t="s">
        <v>196</v>
      </c>
      <c r="AL2" s="34"/>
      <c r="AM2" s="34"/>
      <c r="AN2" s="34"/>
      <c r="AO2" s="34"/>
      <c r="AP2" s="34"/>
      <c r="AQ2" s="34"/>
      <c r="AR2" s="34"/>
      <c r="AS2" s="34"/>
      <c r="AT2" s="34"/>
      <c r="AU2" s="35" t="s">
        <v>197</v>
      </c>
      <c r="AV2" s="35" t="s">
        <v>198</v>
      </c>
      <c r="AW2" s="35" t="s">
        <v>199</v>
      </c>
      <c r="AX2" s="35" t="s">
        <v>200</v>
      </c>
      <c r="AY2" s="35" t="s">
        <v>201</v>
      </c>
      <c r="AZ2" s="35" t="s">
        <v>235</v>
      </c>
      <c r="BA2" s="35" t="s">
        <v>236</v>
      </c>
      <c r="BB2" s="35" t="s">
        <v>237</v>
      </c>
      <c r="BC2" s="35" t="s">
        <v>238</v>
      </c>
      <c r="BD2" s="35" t="s">
        <v>239</v>
      </c>
      <c r="BE2" s="35" t="s">
        <v>240</v>
      </c>
      <c r="BF2" s="35" t="s">
        <v>241</v>
      </c>
      <c r="BG2" s="35" t="s">
        <v>242</v>
      </c>
      <c r="BH2" s="35" t="s">
        <v>243</v>
      </c>
      <c r="BI2" s="35" t="s">
        <v>244</v>
      </c>
      <c r="BJ2" s="35" t="s">
        <v>110</v>
      </c>
      <c r="BK2" s="35" t="s">
        <v>111</v>
      </c>
      <c r="BL2" s="35" t="s">
        <v>112</v>
      </c>
      <c r="BM2" s="35" t="s">
        <v>113</v>
      </c>
      <c r="BN2" s="35" t="s">
        <v>114</v>
      </c>
      <c r="BO2" s="35" t="s">
        <v>115</v>
      </c>
      <c r="BP2" s="35" t="s">
        <v>116</v>
      </c>
      <c r="BQ2" s="35" t="s">
        <v>117</v>
      </c>
      <c r="BR2" s="35" t="s">
        <v>118</v>
      </c>
      <c r="BS2" s="35" t="s">
        <v>119</v>
      </c>
      <c r="BT2" s="35" t="s">
        <v>120</v>
      </c>
      <c r="BU2" s="35" t="s">
        <v>121</v>
      </c>
      <c r="BV2" s="35" t="s">
        <v>122</v>
      </c>
      <c r="BW2" s="35" t="s">
        <v>123</v>
      </c>
      <c r="BX2" s="35" t="s">
        <v>124</v>
      </c>
      <c r="BY2" s="35" t="s">
        <v>125</v>
      </c>
      <c r="BZ2" s="35" t="s">
        <v>126</v>
      </c>
      <c r="CA2" s="35" t="s">
        <v>127</v>
      </c>
      <c r="CB2" s="35" t="s">
        <v>128</v>
      </c>
      <c r="CC2" s="35" t="s">
        <v>129</v>
      </c>
      <c r="CD2" s="35" t="s">
        <v>130</v>
      </c>
      <c r="CE2" s="35" t="s">
        <v>131</v>
      </c>
      <c r="CF2" s="35" t="s">
        <v>132</v>
      </c>
      <c r="CG2" s="35" t="s">
        <v>133</v>
      </c>
      <c r="CH2" s="35" t="s">
        <v>134</v>
      </c>
      <c r="CI2" s="35" t="s">
        <v>135</v>
      </c>
      <c r="CJ2" s="35" t="s">
        <v>136</v>
      </c>
      <c r="CK2" s="35" t="s">
        <v>137</v>
      </c>
      <c r="CL2" s="35" t="s">
        <v>138</v>
      </c>
      <c r="CM2" s="35" t="s">
        <v>139</v>
      </c>
      <c r="CN2" s="35" t="s">
        <v>140</v>
      </c>
      <c r="CO2" s="35" t="s">
        <v>141</v>
      </c>
      <c r="CP2" s="34" t="s">
        <v>142</v>
      </c>
    </row>
    <row r="3" spans="1:94" s="8" customFormat="1" ht="23.1" customHeight="1" x14ac:dyDescent="0.15">
      <c r="A3" s="64"/>
      <c r="B3" s="34"/>
      <c r="C3" s="34"/>
      <c r="D3" s="34"/>
      <c r="E3" s="34"/>
      <c r="F3" s="34"/>
      <c r="G3" s="65"/>
      <c r="H3" s="65"/>
      <c r="I3" s="34"/>
      <c r="J3" s="34"/>
      <c r="K3" s="31"/>
      <c r="L3" s="31"/>
      <c r="M3" s="31"/>
      <c r="N3" s="31"/>
      <c r="O3" s="31"/>
      <c r="P3" s="31"/>
      <c r="Q3" s="31"/>
      <c r="R3" s="31" t="s">
        <v>318</v>
      </c>
      <c r="S3" s="31" t="s">
        <v>319</v>
      </c>
      <c r="T3" s="31"/>
      <c r="U3" s="31" t="s">
        <v>310</v>
      </c>
      <c r="V3" s="31"/>
      <c r="W3" s="31"/>
      <c r="X3" s="31"/>
      <c r="Y3" s="66"/>
      <c r="Z3" s="98" t="s">
        <v>307</v>
      </c>
      <c r="AA3" s="98" t="s">
        <v>308</v>
      </c>
      <c r="AB3" s="31" t="s">
        <v>426</v>
      </c>
      <c r="AC3" s="31" t="s">
        <v>427</v>
      </c>
      <c r="AD3" s="31"/>
      <c r="AE3" s="32"/>
      <c r="AF3" s="32"/>
      <c r="AG3" s="32"/>
      <c r="AH3" s="32"/>
      <c r="AI3" s="32"/>
      <c r="AJ3" s="32"/>
      <c r="AK3" s="34"/>
      <c r="AL3" s="34"/>
      <c r="AM3" s="34"/>
      <c r="AN3" s="34"/>
      <c r="AO3" s="34"/>
      <c r="AP3" s="34"/>
      <c r="AQ3" s="34"/>
      <c r="AR3" s="34"/>
      <c r="AS3" s="34"/>
      <c r="AT3" s="34"/>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4"/>
    </row>
    <row r="4" spans="1:94" s="38" customFormat="1" ht="23.1" customHeight="1" x14ac:dyDescent="0.15">
      <c r="A4" s="33"/>
      <c r="B4" s="33"/>
      <c r="C4" s="33"/>
      <c r="D4" s="33"/>
      <c r="E4" s="33"/>
      <c r="F4" s="68"/>
      <c r="G4" s="33" t="s">
        <v>252</v>
      </c>
      <c r="H4" s="33" t="s">
        <v>253</v>
      </c>
      <c r="I4" s="33"/>
      <c r="J4" s="33"/>
      <c r="K4" s="33"/>
      <c r="L4" s="33"/>
      <c r="M4" s="33"/>
      <c r="N4" s="33"/>
      <c r="O4" s="33"/>
      <c r="P4" s="33"/>
      <c r="Q4" s="33"/>
      <c r="R4" s="33" t="s">
        <v>363</v>
      </c>
      <c r="S4" s="33" t="s">
        <v>348</v>
      </c>
      <c r="T4" s="33"/>
      <c r="U4" s="33" t="s">
        <v>349</v>
      </c>
      <c r="V4" s="33"/>
      <c r="W4" s="33"/>
      <c r="X4" s="33"/>
      <c r="Y4" s="69"/>
      <c r="Z4" s="33" t="s">
        <v>346</v>
      </c>
      <c r="AA4" s="33" t="s">
        <v>347</v>
      </c>
      <c r="AB4" s="33" t="s">
        <v>428</v>
      </c>
      <c r="AC4" s="33" t="s">
        <v>429</v>
      </c>
      <c r="AD4" s="33"/>
      <c r="AE4" s="33" t="s">
        <v>364</v>
      </c>
      <c r="AF4" s="33" t="s">
        <v>365</v>
      </c>
      <c r="AG4" s="33" t="s">
        <v>366</v>
      </c>
      <c r="AH4" s="33" t="s">
        <v>367</v>
      </c>
      <c r="AI4" s="33" t="s">
        <v>368</v>
      </c>
      <c r="AJ4" s="33"/>
      <c r="AK4" s="33" t="s">
        <v>143</v>
      </c>
      <c r="AL4" s="33" t="s">
        <v>144</v>
      </c>
      <c r="AM4" s="33" t="s">
        <v>145</v>
      </c>
      <c r="AN4" s="33" t="s">
        <v>146</v>
      </c>
      <c r="AO4" s="33" t="s">
        <v>147</v>
      </c>
      <c r="AP4" s="33" t="s">
        <v>148</v>
      </c>
      <c r="AQ4" s="33" t="s">
        <v>149</v>
      </c>
      <c r="AR4" s="33" t="s">
        <v>150</v>
      </c>
      <c r="AS4" s="33"/>
      <c r="AT4" s="33"/>
      <c r="AU4" s="33" t="s">
        <v>151</v>
      </c>
      <c r="AV4" s="33" t="s">
        <v>152</v>
      </c>
      <c r="AW4" s="33" t="s">
        <v>153</v>
      </c>
      <c r="AX4" s="33" t="s">
        <v>154</v>
      </c>
      <c r="AY4" s="33" t="s">
        <v>155</v>
      </c>
      <c r="AZ4" s="33" t="s">
        <v>156</v>
      </c>
      <c r="BA4" s="33" t="s">
        <v>157</v>
      </c>
      <c r="BB4" s="33" t="s">
        <v>158</v>
      </c>
      <c r="BC4" s="33" t="s">
        <v>159</v>
      </c>
      <c r="BD4" s="33" t="s">
        <v>160</v>
      </c>
      <c r="BE4" s="33" t="s">
        <v>161</v>
      </c>
      <c r="BF4" s="33" t="s">
        <v>162</v>
      </c>
      <c r="BG4" s="33" t="s">
        <v>163</v>
      </c>
      <c r="BH4" s="33" t="s">
        <v>164</v>
      </c>
      <c r="BI4" s="33" t="s">
        <v>165</v>
      </c>
      <c r="BJ4" s="33" t="s">
        <v>166</v>
      </c>
      <c r="BK4" s="33" t="s">
        <v>167</v>
      </c>
      <c r="BL4" s="33" t="s">
        <v>168</v>
      </c>
      <c r="BM4" s="33" t="s">
        <v>169</v>
      </c>
      <c r="BN4" s="33" t="s">
        <v>170</v>
      </c>
      <c r="BO4" s="33" t="s">
        <v>171</v>
      </c>
      <c r="BP4" s="33" t="s">
        <v>172</v>
      </c>
      <c r="BQ4" s="33" t="s">
        <v>173</v>
      </c>
      <c r="BR4" s="33" t="s">
        <v>174</v>
      </c>
      <c r="BS4" s="33" t="s">
        <v>175</v>
      </c>
      <c r="BT4" s="33" t="s">
        <v>176</v>
      </c>
      <c r="BU4" s="33" t="s">
        <v>79</v>
      </c>
      <c r="BV4" s="33" t="s">
        <v>53</v>
      </c>
      <c r="BW4" s="33" t="s">
        <v>54</v>
      </c>
      <c r="BX4" s="33" t="s">
        <v>55</v>
      </c>
      <c r="BY4" s="33" t="s">
        <v>56</v>
      </c>
      <c r="BZ4" s="33" t="s">
        <v>57</v>
      </c>
      <c r="CA4" s="33" t="s">
        <v>58</v>
      </c>
      <c r="CB4" s="33" t="s">
        <v>59</v>
      </c>
      <c r="CC4" s="33" t="s">
        <v>60</v>
      </c>
      <c r="CD4" s="33" t="s">
        <v>61</v>
      </c>
      <c r="CE4" s="33" t="s">
        <v>62</v>
      </c>
      <c r="CF4" s="33" t="s">
        <v>202</v>
      </c>
      <c r="CG4" s="33" t="s">
        <v>203</v>
      </c>
      <c r="CH4" s="33" t="s">
        <v>204</v>
      </c>
      <c r="CI4" s="33" t="s">
        <v>205</v>
      </c>
      <c r="CJ4" s="33" t="s">
        <v>206</v>
      </c>
      <c r="CK4" s="33" t="s">
        <v>207</v>
      </c>
      <c r="CL4" s="33" t="s">
        <v>208</v>
      </c>
      <c r="CM4" s="33" t="s">
        <v>209</v>
      </c>
      <c r="CN4" s="33" t="s">
        <v>210</v>
      </c>
      <c r="CO4" s="33" t="s">
        <v>211</v>
      </c>
      <c r="CP4" s="33"/>
    </row>
    <row r="5" spans="1:94" s="5" customFormat="1" ht="23.1" customHeight="1" x14ac:dyDescent="0.15">
      <c r="A5" s="70" t="s">
        <v>212</v>
      </c>
      <c r="B5" s="70"/>
      <c r="C5" s="70"/>
      <c r="D5" s="70"/>
      <c r="E5" s="45"/>
      <c r="F5" s="45"/>
      <c r="G5" s="50"/>
      <c r="H5" s="50"/>
      <c r="I5" s="67"/>
      <c r="J5" s="45"/>
      <c r="K5" s="22"/>
      <c r="L5" s="39"/>
      <c r="M5" s="46" t="s">
        <v>213</v>
      </c>
      <c r="N5" s="103" t="s">
        <v>389</v>
      </c>
      <c r="O5" s="31"/>
      <c r="P5" s="31"/>
      <c r="Q5" s="31"/>
      <c r="R5" s="39"/>
      <c r="S5" s="39"/>
      <c r="T5" s="39"/>
      <c r="U5" s="39"/>
      <c r="V5" s="39"/>
      <c r="W5" s="39"/>
      <c r="X5" s="39"/>
      <c r="Y5" s="69"/>
      <c r="Z5" s="39"/>
      <c r="AA5" s="39"/>
      <c r="AB5" s="39"/>
      <c r="AC5" s="39"/>
      <c r="AD5" s="39"/>
      <c r="AE5" s="37"/>
      <c r="AF5" s="37"/>
      <c r="AG5" s="37"/>
      <c r="AH5" s="37"/>
      <c r="AI5" s="37"/>
      <c r="AJ5" s="37"/>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c r="BW5" s="50"/>
      <c r="BX5" s="50"/>
      <c r="BY5" s="50"/>
      <c r="BZ5" s="50"/>
      <c r="CA5" s="50"/>
      <c r="CB5" s="50"/>
      <c r="CC5" s="50"/>
      <c r="CD5" s="50"/>
      <c r="CE5" s="50"/>
      <c r="CF5" s="50"/>
      <c r="CG5" s="50"/>
      <c r="CH5" s="50"/>
      <c r="CI5" s="50"/>
      <c r="CJ5" s="50"/>
      <c r="CK5" s="50"/>
      <c r="CL5" s="50"/>
      <c r="CM5" s="50"/>
      <c r="CN5" s="50"/>
      <c r="CO5" s="50"/>
      <c r="CP5" s="50"/>
    </row>
    <row r="6" spans="1:94" s="47" customFormat="1" ht="23.1" customHeight="1" x14ac:dyDescent="0.15">
      <c r="A6" s="45" t="s">
        <v>64</v>
      </c>
      <c r="B6" s="45"/>
      <c r="C6" s="45"/>
      <c r="D6" s="45"/>
      <c r="E6" s="45"/>
      <c r="F6" s="45"/>
      <c r="G6" s="42"/>
      <c r="H6" s="42"/>
      <c r="I6" s="67"/>
      <c r="J6" s="45"/>
      <c r="K6" s="22"/>
      <c r="L6" s="39"/>
      <c r="M6" s="46"/>
      <c r="N6" s="22"/>
      <c r="O6" s="31"/>
      <c r="P6" s="31"/>
      <c r="Q6" s="31"/>
      <c r="R6" s="39"/>
      <c r="S6" s="39"/>
      <c r="T6" s="39"/>
      <c r="U6" s="39"/>
      <c r="V6" s="39"/>
      <c r="W6" s="39"/>
      <c r="X6" s="39"/>
      <c r="Y6" s="33"/>
      <c r="Z6" s="39"/>
      <c r="AA6" s="39"/>
      <c r="AB6" s="39"/>
      <c r="AC6" s="39"/>
      <c r="AD6" s="39"/>
      <c r="AE6" s="37"/>
      <c r="AF6" s="37"/>
      <c r="AG6" s="37"/>
      <c r="AH6" s="37"/>
      <c r="AI6" s="37"/>
      <c r="AJ6" s="37"/>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row>
    <row r="7" spans="1:94" s="43" customFormat="1" ht="23.1" customHeight="1" x14ac:dyDescent="0.15">
      <c r="A7" s="36"/>
      <c r="B7" s="36" t="s">
        <v>271</v>
      </c>
      <c r="C7" s="36"/>
      <c r="D7" s="36" t="s">
        <v>214</v>
      </c>
      <c r="E7" s="36" t="s">
        <v>215</v>
      </c>
      <c r="F7" s="71"/>
      <c r="G7" s="36"/>
      <c r="H7" s="40">
        <v>1</v>
      </c>
      <c r="I7" s="37"/>
      <c r="J7" s="36"/>
      <c r="K7" s="37"/>
      <c r="L7" s="37"/>
      <c r="M7" s="41"/>
      <c r="N7" s="37"/>
      <c r="O7" s="37"/>
      <c r="P7" s="37"/>
      <c r="Q7" s="37"/>
      <c r="R7" s="37"/>
      <c r="S7" s="37"/>
      <c r="T7" s="37"/>
      <c r="U7" s="37"/>
      <c r="V7" s="37"/>
      <c r="W7" s="37"/>
      <c r="X7" s="37"/>
      <c r="Y7" s="66"/>
      <c r="Z7" s="37"/>
      <c r="AA7" s="37"/>
      <c r="AB7" s="37"/>
      <c r="AC7" s="37"/>
      <c r="AD7" s="37"/>
      <c r="AE7" s="37"/>
      <c r="AF7" s="37"/>
      <c r="AG7" s="37"/>
      <c r="AH7" s="37"/>
      <c r="AI7" s="37"/>
      <c r="AJ7" s="37"/>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row>
    <row r="8" spans="1:94" s="47" customFormat="1" ht="23.1" customHeight="1" x14ac:dyDescent="0.15">
      <c r="A8" s="45"/>
      <c r="B8" s="45" t="s">
        <v>272</v>
      </c>
      <c r="C8" s="45"/>
      <c r="D8" s="36" t="s">
        <v>216</v>
      </c>
      <c r="E8" s="45" t="s">
        <v>217</v>
      </c>
      <c r="F8" s="45"/>
      <c r="G8" s="42"/>
      <c r="H8" s="42">
        <v>1</v>
      </c>
      <c r="I8" s="67"/>
      <c r="J8" s="45"/>
      <c r="K8" s="22"/>
      <c r="L8" s="39"/>
      <c r="M8" s="46"/>
      <c r="N8" s="22"/>
      <c r="O8" s="31"/>
      <c r="P8" s="31"/>
      <c r="Q8" s="31"/>
      <c r="R8" s="39"/>
      <c r="S8" s="39"/>
      <c r="T8" s="39"/>
      <c r="U8" s="39"/>
      <c r="V8" s="39"/>
      <c r="W8" s="39"/>
      <c r="X8" s="39"/>
      <c r="Y8" s="66"/>
      <c r="Z8" s="39"/>
      <c r="AA8" s="39"/>
      <c r="AB8" s="39"/>
      <c r="AC8" s="39"/>
      <c r="AD8" s="39"/>
      <c r="AE8" s="37"/>
      <c r="AF8" s="37"/>
      <c r="AG8" s="37"/>
      <c r="AH8" s="37"/>
      <c r="AI8" s="37"/>
      <c r="AJ8" s="37"/>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row>
    <row r="9" spans="1:94" s="47" customFormat="1" ht="23.1" customHeight="1" x14ac:dyDescent="0.15">
      <c r="A9" s="45"/>
      <c r="B9" s="45" t="s">
        <v>405</v>
      </c>
      <c r="C9" s="45"/>
      <c r="D9" s="36" t="s">
        <v>218</v>
      </c>
      <c r="E9" s="45" t="s">
        <v>406</v>
      </c>
      <c r="F9" s="45"/>
      <c r="G9" s="42"/>
      <c r="H9" s="42">
        <v>1</v>
      </c>
      <c r="I9" s="67"/>
      <c r="J9" s="45"/>
      <c r="K9" s="22"/>
      <c r="L9" s="39"/>
      <c r="M9" s="46"/>
      <c r="N9" s="22"/>
      <c r="O9" s="31"/>
      <c r="P9" s="31"/>
      <c r="Q9" s="31"/>
      <c r="R9" s="39"/>
      <c r="S9" s="39"/>
      <c r="T9" s="39"/>
      <c r="U9" s="39"/>
      <c r="V9" s="39"/>
      <c r="W9" s="39"/>
      <c r="X9" s="39"/>
      <c r="Y9" s="66"/>
      <c r="Z9" s="39"/>
      <c r="AA9" s="39"/>
      <c r="AB9" s="39"/>
      <c r="AC9" s="39"/>
      <c r="AD9" s="39"/>
      <c r="AE9" s="37"/>
      <c r="AF9" s="37"/>
      <c r="AG9" s="37"/>
      <c r="AH9" s="37"/>
      <c r="AI9" s="37"/>
      <c r="AJ9" s="37"/>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c r="CK9" s="42"/>
      <c r="CL9" s="42"/>
      <c r="CM9" s="42"/>
      <c r="CN9" s="42"/>
      <c r="CO9" s="42"/>
      <c r="CP9" s="42"/>
    </row>
    <row r="10" spans="1:94" s="47" customFormat="1" ht="23.1" customHeight="1" x14ac:dyDescent="0.15">
      <c r="A10" s="44"/>
      <c r="B10" s="45" t="s">
        <v>97</v>
      </c>
      <c r="C10" s="45"/>
      <c r="D10" s="36" t="s">
        <v>66</v>
      </c>
      <c r="E10" s="45"/>
      <c r="F10" s="45"/>
      <c r="G10" s="61">
        <v>1</v>
      </c>
      <c r="H10" s="42"/>
      <c r="I10" s="67"/>
      <c r="J10" s="45"/>
      <c r="K10" s="22"/>
      <c r="L10" s="39"/>
      <c r="M10" s="46"/>
      <c r="N10" s="22"/>
      <c r="O10" s="31"/>
      <c r="P10" s="31"/>
      <c r="Q10" s="31"/>
      <c r="R10" s="39"/>
      <c r="S10" s="39"/>
      <c r="T10" s="39"/>
      <c r="U10" s="39"/>
      <c r="V10" s="39"/>
      <c r="W10" s="39"/>
      <c r="X10" s="39"/>
      <c r="Y10" s="66"/>
      <c r="Z10" s="39"/>
      <c r="AA10" s="39"/>
      <c r="AB10" s="39"/>
      <c r="AC10" s="39"/>
      <c r="AD10" s="39"/>
      <c r="AE10" s="37"/>
      <c r="AF10" s="37"/>
      <c r="AG10" s="37"/>
      <c r="AH10" s="37"/>
      <c r="AI10" s="37"/>
      <c r="AJ10" s="37"/>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row>
    <row r="11" spans="1:94" s="47" customFormat="1" ht="23.1" customHeight="1" x14ac:dyDescent="0.15">
      <c r="A11" s="45"/>
      <c r="B11" s="45" t="s">
        <v>273</v>
      </c>
      <c r="C11" s="45"/>
      <c r="D11" s="36" t="s">
        <v>219</v>
      </c>
      <c r="E11" s="45" t="s">
        <v>220</v>
      </c>
      <c r="F11" s="45"/>
      <c r="G11" s="42"/>
      <c r="H11" s="42">
        <v>1</v>
      </c>
      <c r="I11" s="67"/>
      <c r="J11" s="45"/>
      <c r="K11" s="22"/>
      <c r="L11" s="39"/>
      <c r="M11" s="46"/>
      <c r="N11" s="22"/>
      <c r="O11" s="31"/>
      <c r="P11" s="31"/>
      <c r="Q11" s="31"/>
      <c r="R11" s="39"/>
      <c r="S11" s="39"/>
      <c r="T11" s="39"/>
      <c r="U11" s="39"/>
      <c r="V11" s="39"/>
      <c r="W11" s="39"/>
      <c r="X11" s="39"/>
      <c r="Y11" s="66"/>
      <c r="Z11" s="39"/>
      <c r="AA11" s="39"/>
      <c r="AB11" s="39"/>
      <c r="AC11" s="39"/>
      <c r="AD11" s="39"/>
      <c r="AE11" s="37"/>
      <c r="AF11" s="37"/>
      <c r="AG11" s="37"/>
      <c r="AH11" s="37"/>
      <c r="AI11" s="37"/>
      <c r="AJ11" s="37"/>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row>
    <row r="12" spans="1:94" s="47" customFormat="1" ht="23.1" customHeight="1" x14ac:dyDescent="0.15">
      <c r="A12" s="45"/>
      <c r="B12" s="45" t="s">
        <v>96</v>
      </c>
      <c r="C12" s="45"/>
      <c r="D12" s="36" t="s">
        <v>221</v>
      </c>
      <c r="E12" s="45" t="s">
        <v>65</v>
      </c>
      <c r="F12" s="45"/>
      <c r="G12" s="42"/>
      <c r="H12" s="42">
        <v>1</v>
      </c>
      <c r="I12" s="67"/>
      <c r="J12" s="45"/>
      <c r="K12" s="22"/>
      <c r="L12" s="39"/>
      <c r="M12" s="46"/>
      <c r="N12" s="22"/>
      <c r="O12" s="31"/>
      <c r="P12" s="31"/>
      <c r="Q12" s="31"/>
      <c r="R12" s="39"/>
      <c r="S12" s="39"/>
      <c r="T12" s="39"/>
      <c r="U12" s="39"/>
      <c r="V12" s="39"/>
      <c r="W12" s="39"/>
      <c r="X12" s="39"/>
      <c r="Y12" s="66"/>
      <c r="Z12" s="39"/>
      <c r="AA12" s="39"/>
      <c r="AB12" s="39"/>
      <c r="AC12" s="39"/>
      <c r="AD12" s="39"/>
      <c r="AE12" s="37"/>
      <c r="AF12" s="37"/>
      <c r="AG12" s="37"/>
      <c r="AH12" s="37"/>
      <c r="AI12" s="37"/>
      <c r="AJ12" s="37"/>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row>
    <row r="13" spans="1:94" s="47" customFormat="1" ht="23.1" customHeight="1" x14ac:dyDescent="0.15">
      <c r="A13" s="45"/>
      <c r="B13" s="45" t="s">
        <v>98</v>
      </c>
      <c r="C13" s="45"/>
      <c r="D13" s="36" t="s">
        <v>67</v>
      </c>
      <c r="E13" s="72" t="s">
        <v>105</v>
      </c>
      <c r="F13" s="45"/>
      <c r="G13" s="42"/>
      <c r="H13" s="42">
        <v>1</v>
      </c>
      <c r="I13" s="67"/>
      <c r="J13" s="45"/>
      <c r="K13" s="22"/>
      <c r="L13" s="39"/>
      <c r="M13" s="46"/>
      <c r="N13" s="22"/>
      <c r="O13" s="31"/>
      <c r="P13" s="31"/>
      <c r="Q13" s="31"/>
      <c r="R13" s="39"/>
      <c r="S13" s="39"/>
      <c r="T13" s="39"/>
      <c r="U13" s="39"/>
      <c r="V13" s="39"/>
      <c r="W13" s="39"/>
      <c r="X13" s="39"/>
      <c r="Y13" s="66"/>
      <c r="Z13" s="39"/>
      <c r="AA13" s="39"/>
      <c r="AB13" s="39"/>
      <c r="AC13" s="39"/>
      <c r="AD13" s="39"/>
      <c r="AE13" s="37"/>
      <c r="AF13" s="37"/>
      <c r="AG13" s="37"/>
      <c r="AH13" s="37"/>
      <c r="AI13" s="37"/>
      <c r="AJ13" s="37"/>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row>
    <row r="14" spans="1:94" s="47" customFormat="1" ht="23.1" customHeight="1" x14ac:dyDescent="0.15">
      <c r="A14" s="45" t="s">
        <v>63</v>
      </c>
      <c r="B14" s="45"/>
      <c r="C14" s="45"/>
      <c r="D14" s="36"/>
      <c r="E14" s="72"/>
      <c r="F14" s="45"/>
      <c r="G14" s="42"/>
      <c r="H14" s="42"/>
      <c r="I14" s="67"/>
      <c r="J14" s="45"/>
      <c r="K14" s="22"/>
      <c r="L14" s="39"/>
      <c r="M14" s="46"/>
      <c r="N14" s="22"/>
      <c r="O14" s="31"/>
      <c r="P14" s="31"/>
      <c r="Q14" s="31"/>
      <c r="R14" s="39"/>
      <c r="S14" s="39"/>
      <c r="T14" s="39"/>
      <c r="U14" s="39"/>
      <c r="V14" s="39"/>
      <c r="W14" s="39"/>
      <c r="X14" s="39"/>
      <c r="Y14" s="66"/>
      <c r="Z14" s="39"/>
      <c r="AA14" s="39"/>
      <c r="AB14" s="39"/>
      <c r="AC14" s="39"/>
      <c r="AD14" s="39"/>
      <c r="AE14" s="37"/>
      <c r="AF14" s="37"/>
      <c r="AG14" s="37"/>
      <c r="AH14" s="37"/>
      <c r="AI14" s="37"/>
      <c r="AJ14" s="37"/>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row>
    <row r="15" spans="1:94" ht="23.1" customHeight="1" x14ac:dyDescent="0.15">
      <c r="A15" s="48"/>
      <c r="B15" s="22" t="s">
        <v>99</v>
      </c>
      <c r="C15" s="49"/>
      <c r="D15" s="22" t="s">
        <v>106</v>
      </c>
      <c r="E15" s="22"/>
      <c r="F15" s="22"/>
      <c r="G15" s="50">
        <v>1</v>
      </c>
      <c r="H15" s="50"/>
      <c r="I15" s="42"/>
      <c r="J15" s="22"/>
      <c r="K15" s="39">
        <v>1</v>
      </c>
      <c r="L15" s="39"/>
      <c r="M15" s="39"/>
      <c r="N15" s="22"/>
      <c r="O15" s="39"/>
      <c r="P15" s="39"/>
      <c r="Q15" s="39"/>
      <c r="R15" s="39"/>
      <c r="S15" s="39"/>
      <c r="T15" s="39"/>
      <c r="U15" s="39"/>
      <c r="V15" s="39"/>
      <c r="W15" s="39"/>
      <c r="X15" s="39"/>
      <c r="Y15" s="66"/>
      <c r="Z15" s="39"/>
      <c r="AA15" s="39"/>
      <c r="AB15" s="39"/>
      <c r="AC15" s="39"/>
      <c r="AD15" s="39"/>
      <c r="AE15" s="37"/>
      <c r="AF15" s="37"/>
      <c r="AG15" s="37"/>
      <c r="AH15" s="37"/>
      <c r="AI15" s="37"/>
      <c r="AJ15" s="37"/>
      <c r="AK15" s="51"/>
      <c r="AL15" s="51"/>
      <c r="AM15" s="51"/>
      <c r="AN15" s="51"/>
      <c r="AO15" s="51"/>
      <c r="AP15" s="51"/>
      <c r="AQ15" s="51"/>
      <c r="AR15" s="51"/>
      <c r="AS15" s="51"/>
      <c r="AT15" s="51"/>
      <c r="AU15" s="51"/>
      <c r="AV15" s="51"/>
      <c r="AW15" s="51"/>
      <c r="AX15" s="51"/>
      <c r="AY15" s="51"/>
      <c r="AZ15" s="51"/>
      <c r="BA15" s="51"/>
      <c r="BB15" s="51"/>
      <c r="BC15" s="51"/>
      <c r="BD15" s="51"/>
      <c r="BE15" s="51"/>
      <c r="BF15" s="51"/>
      <c r="BG15" s="51"/>
      <c r="BH15" s="51"/>
      <c r="BI15" s="51"/>
      <c r="BJ15" s="51"/>
      <c r="BK15" s="51"/>
      <c r="BL15" s="51"/>
      <c r="BM15" s="51"/>
      <c r="BN15" s="51"/>
      <c r="BO15" s="51"/>
      <c r="BP15" s="51"/>
      <c r="BQ15" s="51"/>
      <c r="BR15" s="51"/>
      <c r="BS15" s="51"/>
      <c r="BT15" s="51"/>
      <c r="BU15" s="51"/>
      <c r="BV15" s="51"/>
      <c r="BW15" s="51"/>
      <c r="BX15" s="51"/>
      <c r="BY15" s="51"/>
      <c r="BZ15" s="51"/>
      <c r="CA15" s="51"/>
      <c r="CB15" s="51"/>
      <c r="CC15" s="51"/>
      <c r="CD15" s="51"/>
      <c r="CE15" s="51"/>
      <c r="CF15" s="51"/>
      <c r="CG15" s="51"/>
      <c r="CH15" s="51"/>
      <c r="CI15" s="51"/>
      <c r="CJ15" s="51"/>
      <c r="CK15" s="51"/>
      <c r="CL15" s="51"/>
      <c r="CM15" s="51"/>
      <c r="CN15" s="51"/>
      <c r="CO15" s="51"/>
      <c r="CP15" s="51"/>
    </row>
    <row r="16" spans="1:94" ht="23.1" customHeight="1" x14ac:dyDescent="0.15">
      <c r="A16" s="71" t="s">
        <v>304</v>
      </c>
      <c r="B16" s="22"/>
      <c r="C16" s="52"/>
      <c r="D16" s="22"/>
      <c r="E16" s="22"/>
      <c r="F16" s="63"/>
      <c r="G16" s="50"/>
      <c r="H16" s="50"/>
      <c r="I16" s="42"/>
      <c r="J16" s="22"/>
      <c r="K16" s="39"/>
      <c r="L16" s="39"/>
      <c r="M16" s="39"/>
      <c r="N16" s="22"/>
      <c r="O16" s="39"/>
      <c r="P16" s="39"/>
      <c r="Q16" s="39"/>
      <c r="R16" s="39"/>
      <c r="S16" s="39"/>
      <c r="T16" s="39"/>
      <c r="U16" s="39"/>
      <c r="V16" s="39"/>
      <c r="W16" s="39"/>
      <c r="X16" s="39"/>
      <c r="Y16" s="66"/>
      <c r="Z16" s="39"/>
      <c r="AA16" s="39"/>
      <c r="AB16" s="39"/>
      <c r="AC16" s="39"/>
      <c r="AD16" s="39"/>
      <c r="AE16" s="37"/>
      <c r="AF16" s="37"/>
      <c r="AG16" s="37"/>
      <c r="AH16" s="37"/>
      <c r="AI16" s="37"/>
      <c r="AJ16" s="37"/>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51"/>
      <c r="BI16" s="51"/>
      <c r="BJ16" s="51"/>
      <c r="BK16" s="51"/>
      <c r="BL16" s="51"/>
      <c r="BM16" s="51"/>
      <c r="BN16" s="51"/>
      <c r="BO16" s="51"/>
      <c r="BP16" s="51"/>
      <c r="BQ16" s="51"/>
      <c r="BR16" s="51"/>
      <c r="BS16" s="51"/>
      <c r="BT16" s="51"/>
      <c r="BU16" s="51"/>
      <c r="BV16" s="51"/>
      <c r="BW16" s="51"/>
      <c r="BX16" s="51"/>
      <c r="BY16" s="51"/>
      <c r="BZ16" s="51"/>
      <c r="CA16" s="51"/>
      <c r="CB16" s="51"/>
      <c r="CC16" s="51"/>
      <c r="CD16" s="51"/>
      <c r="CE16" s="51"/>
      <c r="CF16" s="51"/>
      <c r="CG16" s="51"/>
      <c r="CH16" s="51"/>
      <c r="CI16" s="51"/>
      <c r="CJ16" s="51"/>
      <c r="CK16" s="51"/>
      <c r="CL16" s="51"/>
      <c r="CM16" s="51"/>
      <c r="CN16" s="51"/>
      <c r="CO16" s="51"/>
      <c r="CP16" s="51"/>
    </row>
    <row r="17" spans="1:94" ht="23.1" customHeight="1" x14ac:dyDescent="0.15">
      <c r="A17" s="71"/>
      <c r="B17" s="22" t="s">
        <v>356</v>
      </c>
      <c r="C17" s="52"/>
      <c r="D17" s="22"/>
      <c r="E17" s="22"/>
      <c r="F17" s="63"/>
      <c r="G17" s="50"/>
      <c r="H17" s="50"/>
      <c r="I17" s="42"/>
      <c r="J17" s="22"/>
      <c r="K17" s="39"/>
      <c r="L17" s="39"/>
      <c r="M17" s="39"/>
      <c r="N17" s="22"/>
      <c r="O17" s="39"/>
      <c r="P17" s="39"/>
      <c r="Q17" s="39"/>
      <c r="R17" s="95">
        <v>1</v>
      </c>
      <c r="S17" s="95">
        <v>1</v>
      </c>
      <c r="T17" s="39"/>
      <c r="U17" s="95">
        <v>1</v>
      </c>
      <c r="V17" s="39"/>
      <c r="W17" s="39"/>
      <c r="X17" s="39"/>
      <c r="Y17" s="66"/>
      <c r="Z17" s="95">
        <v>1</v>
      </c>
      <c r="AA17" s="39"/>
      <c r="AB17" s="39"/>
      <c r="AC17" s="39"/>
      <c r="AD17" s="39"/>
      <c r="AE17" s="37"/>
      <c r="AF17" s="37"/>
      <c r="AG17" s="37"/>
      <c r="AH17" s="37"/>
      <c r="AI17" s="37"/>
      <c r="AJ17" s="37"/>
      <c r="AK17" s="51"/>
      <c r="AL17" s="51"/>
      <c r="AM17" s="51"/>
      <c r="AN17" s="51"/>
      <c r="AO17" s="51"/>
      <c r="AP17" s="51"/>
      <c r="AQ17" s="51"/>
      <c r="AR17" s="51"/>
      <c r="AS17" s="51"/>
      <c r="AT17" s="51"/>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c r="BW17" s="51"/>
      <c r="BX17" s="51"/>
      <c r="BY17" s="51"/>
      <c r="BZ17" s="51"/>
      <c r="CA17" s="51"/>
      <c r="CB17" s="51"/>
      <c r="CC17" s="51"/>
      <c r="CD17" s="51"/>
      <c r="CE17" s="51"/>
      <c r="CF17" s="51"/>
      <c r="CG17" s="51"/>
      <c r="CH17" s="51"/>
      <c r="CI17" s="51"/>
      <c r="CJ17" s="51"/>
      <c r="CK17" s="51"/>
      <c r="CL17" s="51"/>
      <c r="CM17" s="51"/>
      <c r="CN17" s="51"/>
      <c r="CO17" s="51"/>
      <c r="CP17" s="51"/>
    </row>
    <row r="18" spans="1:94" ht="23.1" customHeight="1" x14ac:dyDescent="0.15">
      <c r="A18" s="71"/>
      <c r="B18" s="22" t="s">
        <v>357</v>
      </c>
      <c r="C18" s="52"/>
      <c r="D18" s="22"/>
      <c r="E18" s="22"/>
      <c r="F18" s="63"/>
      <c r="G18" s="50"/>
      <c r="H18" s="50"/>
      <c r="I18" s="42"/>
      <c r="J18" s="22"/>
      <c r="K18" s="39"/>
      <c r="L18" s="39"/>
      <c r="M18" s="39"/>
      <c r="N18" s="22"/>
      <c r="O18" s="39"/>
      <c r="P18" s="39"/>
      <c r="Q18" s="39"/>
      <c r="R18" s="95">
        <v>1</v>
      </c>
      <c r="S18" s="95">
        <v>1</v>
      </c>
      <c r="T18" s="39"/>
      <c r="U18" s="95">
        <v>1</v>
      </c>
      <c r="V18" s="39"/>
      <c r="W18" s="39"/>
      <c r="X18" s="39"/>
      <c r="Y18" s="66"/>
      <c r="Z18" s="39"/>
      <c r="AA18" s="95">
        <v>1</v>
      </c>
      <c r="AB18" s="39"/>
      <c r="AC18" s="39"/>
      <c r="AD18" s="39"/>
      <c r="AE18" s="37"/>
      <c r="AF18" s="37"/>
      <c r="AG18" s="37"/>
      <c r="AH18" s="37"/>
      <c r="AI18" s="37"/>
      <c r="AJ18" s="37"/>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row>
    <row r="19" spans="1:94" ht="23.1" customHeight="1" x14ac:dyDescent="0.15">
      <c r="A19" s="71"/>
      <c r="B19" s="22" t="s">
        <v>303</v>
      </c>
      <c r="C19" s="52"/>
      <c r="D19" s="22"/>
      <c r="E19" s="22"/>
      <c r="F19" s="63"/>
      <c r="G19" s="50"/>
      <c r="H19" s="42"/>
      <c r="I19" s="42"/>
      <c r="J19" s="22"/>
      <c r="K19" s="39"/>
      <c r="L19" s="39"/>
      <c r="M19" s="39"/>
      <c r="N19" s="22"/>
      <c r="O19" s="39"/>
      <c r="P19" s="39"/>
      <c r="Q19" s="39"/>
      <c r="R19" s="95">
        <v>1</v>
      </c>
      <c r="S19" s="95">
        <v>1</v>
      </c>
      <c r="T19" s="39"/>
      <c r="U19" s="95">
        <v>1</v>
      </c>
      <c r="V19" s="39"/>
      <c r="W19" s="39"/>
      <c r="X19" s="39"/>
      <c r="Y19" s="66"/>
      <c r="Z19" s="95">
        <v>1</v>
      </c>
      <c r="AA19" s="39"/>
      <c r="AB19" s="39"/>
      <c r="AC19" s="39"/>
      <c r="AD19" s="39"/>
      <c r="AE19" s="37"/>
      <c r="AF19" s="37"/>
      <c r="AG19" s="37"/>
      <c r="AH19" s="37"/>
      <c r="AI19" s="37"/>
      <c r="AJ19" s="37"/>
      <c r="AK19" s="51"/>
      <c r="AL19" s="51"/>
      <c r="AM19" s="51"/>
      <c r="AN19" s="51"/>
      <c r="AO19" s="51"/>
      <c r="AP19" s="51"/>
      <c r="AQ19" s="51"/>
      <c r="AR19" s="51"/>
      <c r="AS19" s="51"/>
      <c r="AT19" s="51"/>
      <c r="AU19" s="51"/>
      <c r="AV19" s="51"/>
      <c r="AW19" s="51"/>
      <c r="AX19" s="51"/>
      <c r="AY19" s="51"/>
      <c r="AZ19" s="51"/>
      <c r="BA19" s="51"/>
      <c r="BB19" s="51"/>
      <c r="BC19" s="51"/>
      <c r="BD19" s="51"/>
      <c r="BE19" s="51"/>
      <c r="BF19" s="51"/>
      <c r="BG19" s="51"/>
      <c r="BH19" s="51"/>
      <c r="BI19" s="51"/>
      <c r="BJ19" s="51"/>
      <c r="BK19" s="51"/>
      <c r="BL19" s="51"/>
      <c r="BM19" s="51"/>
      <c r="BN19" s="51"/>
      <c r="BO19" s="51"/>
      <c r="BP19" s="51"/>
      <c r="BQ19" s="51"/>
      <c r="BR19" s="51"/>
      <c r="BS19" s="51"/>
      <c r="BT19" s="51"/>
      <c r="BU19" s="51"/>
      <c r="BV19" s="51"/>
      <c r="BW19" s="51"/>
      <c r="BX19" s="51"/>
      <c r="BY19" s="51"/>
      <c r="BZ19" s="51"/>
      <c r="CA19" s="51"/>
      <c r="CB19" s="51"/>
      <c r="CC19" s="51"/>
      <c r="CD19" s="51"/>
      <c r="CE19" s="51"/>
      <c r="CF19" s="51"/>
      <c r="CG19" s="51"/>
      <c r="CH19" s="51"/>
      <c r="CI19" s="51"/>
      <c r="CJ19" s="51"/>
      <c r="CK19" s="51"/>
      <c r="CL19" s="51"/>
      <c r="CM19" s="51"/>
      <c r="CN19" s="51"/>
      <c r="CO19" s="51"/>
      <c r="CP19" s="51"/>
    </row>
    <row r="20" spans="1:94" ht="23.1" customHeight="1" x14ac:dyDescent="0.15">
      <c r="A20" s="71"/>
      <c r="B20" s="22" t="s">
        <v>436</v>
      </c>
      <c r="C20" s="52"/>
      <c r="D20" s="22"/>
      <c r="E20" s="22"/>
      <c r="F20" s="63"/>
      <c r="G20" s="50"/>
      <c r="H20" s="42"/>
      <c r="I20" s="42"/>
      <c r="J20" s="22"/>
      <c r="K20" s="39"/>
      <c r="L20" s="39"/>
      <c r="M20" s="39"/>
      <c r="N20" s="22"/>
      <c r="O20" s="39"/>
      <c r="P20" s="39"/>
      <c r="Q20" s="39"/>
      <c r="R20" s="95">
        <v>1</v>
      </c>
      <c r="S20" s="95">
        <v>1</v>
      </c>
      <c r="T20" s="39"/>
      <c r="U20" s="95">
        <v>1</v>
      </c>
      <c r="V20" s="39"/>
      <c r="W20" s="39"/>
      <c r="X20" s="39"/>
      <c r="Y20" s="66"/>
      <c r="Z20" s="95">
        <v>1</v>
      </c>
      <c r="AA20" s="39"/>
      <c r="AB20" s="39"/>
      <c r="AC20" s="39"/>
      <c r="AD20" s="39"/>
      <c r="AE20" s="37"/>
      <c r="AF20" s="37"/>
      <c r="AG20" s="37"/>
      <c r="AH20" s="37"/>
      <c r="AI20" s="37"/>
      <c r="AJ20" s="37"/>
      <c r="AK20" s="51"/>
      <c r="AL20" s="51"/>
      <c r="AM20" s="51"/>
      <c r="AN20" s="51"/>
      <c r="AO20" s="51"/>
      <c r="AP20" s="51"/>
      <c r="AQ20" s="51"/>
      <c r="AR20" s="51"/>
      <c r="AS20" s="51"/>
      <c r="AT20" s="51"/>
      <c r="AU20" s="51"/>
      <c r="AV20" s="51"/>
      <c r="AW20" s="51"/>
      <c r="AX20" s="51"/>
      <c r="AY20" s="51"/>
      <c r="AZ20" s="51"/>
      <c r="BA20" s="51"/>
      <c r="BB20" s="51"/>
      <c r="BC20" s="51"/>
      <c r="BD20" s="51"/>
      <c r="BE20" s="51"/>
      <c r="BF20" s="51"/>
      <c r="BG20" s="51"/>
      <c r="BH20" s="51"/>
      <c r="BI20" s="51"/>
      <c r="BJ20" s="51"/>
      <c r="BK20" s="51"/>
      <c r="BL20" s="51"/>
      <c r="BM20" s="51"/>
      <c r="BN20" s="51"/>
      <c r="BO20" s="51"/>
      <c r="BP20" s="51"/>
      <c r="BQ20" s="51"/>
      <c r="BR20" s="51"/>
      <c r="BS20" s="51"/>
      <c r="BT20" s="51"/>
      <c r="BU20" s="51"/>
      <c r="BV20" s="51"/>
      <c r="BW20" s="51"/>
      <c r="BX20" s="51"/>
      <c r="BY20" s="51"/>
      <c r="BZ20" s="51"/>
      <c r="CA20" s="51"/>
      <c r="CB20" s="51"/>
      <c r="CC20" s="51"/>
      <c r="CD20" s="51"/>
      <c r="CE20" s="51"/>
      <c r="CF20" s="51"/>
      <c r="CG20" s="51"/>
      <c r="CH20" s="51"/>
      <c r="CI20" s="51"/>
      <c r="CJ20" s="51"/>
      <c r="CK20" s="51"/>
      <c r="CL20" s="51"/>
      <c r="CM20" s="51"/>
      <c r="CN20" s="51"/>
      <c r="CO20" s="51"/>
      <c r="CP20" s="51"/>
    </row>
    <row r="21" spans="1:94" ht="23.1" customHeight="1" x14ac:dyDescent="0.15">
      <c r="A21" s="71"/>
      <c r="B21" s="22" t="s">
        <v>424</v>
      </c>
      <c r="C21" s="52"/>
      <c r="D21" s="22"/>
      <c r="E21" s="22"/>
      <c r="F21" s="63"/>
      <c r="G21" s="50">
        <v>1</v>
      </c>
      <c r="H21" s="42"/>
      <c r="I21" s="42"/>
      <c r="J21" s="22"/>
      <c r="K21" s="39"/>
      <c r="L21" s="39"/>
      <c r="M21" s="39"/>
      <c r="N21" s="22"/>
      <c r="O21" s="39"/>
      <c r="P21" s="39"/>
      <c r="Q21" s="39"/>
      <c r="R21" s="95">
        <v>1</v>
      </c>
      <c r="S21" s="95">
        <v>1</v>
      </c>
      <c r="T21" s="39"/>
      <c r="U21" s="95">
        <v>1</v>
      </c>
      <c r="V21" s="39"/>
      <c r="W21" s="39"/>
      <c r="X21" s="39"/>
      <c r="Y21" s="66"/>
      <c r="Z21" s="95">
        <v>1</v>
      </c>
      <c r="AA21" s="39"/>
      <c r="AB21" s="39"/>
      <c r="AC21" s="39"/>
      <c r="AD21" s="39"/>
      <c r="AE21" s="37"/>
      <c r="AF21" s="37"/>
      <c r="AG21" s="37"/>
      <c r="AH21" s="37"/>
      <c r="AI21" s="37"/>
      <c r="AJ21" s="37"/>
      <c r="AK21" s="51"/>
      <c r="AL21" s="51"/>
      <c r="AM21" s="51"/>
      <c r="AN21" s="51"/>
      <c r="AO21" s="51"/>
      <c r="AP21" s="51"/>
      <c r="AQ21" s="51"/>
      <c r="AR21" s="51"/>
      <c r="AS21" s="51"/>
      <c r="AT21" s="51"/>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c r="BW21" s="51"/>
      <c r="BX21" s="51"/>
      <c r="BY21" s="51"/>
      <c r="BZ21" s="51"/>
      <c r="CA21" s="51"/>
      <c r="CB21" s="51"/>
      <c r="CC21" s="51"/>
      <c r="CD21" s="51"/>
      <c r="CE21" s="51"/>
      <c r="CF21" s="51"/>
      <c r="CG21" s="51"/>
      <c r="CH21" s="51"/>
      <c r="CI21" s="51"/>
      <c r="CJ21" s="51"/>
      <c r="CK21" s="51"/>
      <c r="CL21" s="51"/>
      <c r="CM21" s="51"/>
      <c r="CN21" s="51"/>
      <c r="CO21" s="51"/>
      <c r="CP21" s="51"/>
    </row>
    <row r="22" spans="1:94" ht="23.1" customHeight="1" x14ac:dyDescent="0.15">
      <c r="A22" s="71"/>
      <c r="B22" s="22" t="s">
        <v>425</v>
      </c>
      <c r="C22" s="52"/>
      <c r="D22" s="22"/>
      <c r="E22" s="22"/>
      <c r="F22" s="63"/>
      <c r="G22" s="50"/>
      <c r="H22" s="42"/>
      <c r="I22" s="42"/>
      <c r="J22" s="22"/>
      <c r="K22" s="39"/>
      <c r="L22" s="39"/>
      <c r="M22" s="39"/>
      <c r="N22" s="22"/>
      <c r="O22" s="39"/>
      <c r="P22" s="39"/>
      <c r="Q22" s="39"/>
      <c r="R22" s="95">
        <v>1</v>
      </c>
      <c r="S22" s="95">
        <v>1</v>
      </c>
      <c r="T22" s="39"/>
      <c r="U22" s="95">
        <v>1</v>
      </c>
      <c r="V22" s="39"/>
      <c r="W22" s="39"/>
      <c r="X22" s="39"/>
      <c r="Y22" s="66"/>
      <c r="Z22" s="39"/>
      <c r="AA22" s="39"/>
      <c r="AB22" s="95">
        <v>1</v>
      </c>
      <c r="AC22" s="39"/>
      <c r="AD22" s="39"/>
      <c r="AE22" s="37"/>
      <c r="AF22" s="37"/>
      <c r="AG22" s="37"/>
      <c r="AH22" s="37"/>
      <c r="AI22" s="37"/>
      <c r="AJ22" s="37"/>
      <c r="AK22" s="51"/>
      <c r="AL22" s="51"/>
      <c r="AM22" s="51"/>
      <c r="AN22" s="51"/>
      <c r="AO22" s="51"/>
      <c r="AP22" s="51"/>
      <c r="AQ22" s="51"/>
      <c r="AR22" s="51"/>
      <c r="AS22" s="51"/>
      <c r="AT22" s="51"/>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c r="BW22" s="51"/>
      <c r="BX22" s="51"/>
      <c r="BY22" s="51"/>
      <c r="BZ22" s="51"/>
      <c r="CA22" s="51"/>
      <c r="CB22" s="51"/>
      <c r="CC22" s="51"/>
      <c r="CD22" s="51"/>
      <c r="CE22" s="51"/>
      <c r="CF22" s="51"/>
      <c r="CG22" s="51"/>
      <c r="CH22" s="51"/>
      <c r="CI22" s="51"/>
      <c r="CJ22" s="51"/>
      <c r="CK22" s="51"/>
      <c r="CL22" s="51"/>
      <c r="CM22" s="51"/>
      <c r="CN22" s="51"/>
      <c r="CO22" s="51"/>
      <c r="CP22" s="51"/>
    </row>
    <row r="23" spans="1:94" ht="23.1" customHeight="1" x14ac:dyDescent="0.15">
      <c r="A23" s="71"/>
      <c r="B23" s="22" t="s">
        <v>423</v>
      </c>
      <c r="C23" s="52"/>
      <c r="D23" s="22"/>
      <c r="E23" s="22"/>
      <c r="F23" s="63"/>
      <c r="G23" s="50"/>
      <c r="H23" s="42"/>
      <c r="I23" s="42"/>
      <c r="J23" s="22"/>
      <c r="K23" s="39"/>
      <c r="L23" s="39"/>
      <c r="M23" s="39"/>
      <c r="N23" s="22"/>
      <c r="O23" s="39"/>
      <c r="P23" s="39"/>
      <c r="Q23" s="39"/>
      <c r="R23" s="95">
        <v>1</v>
      </c>
      <c r="S23" s="95">
        <v>1</v>
      </c>
      <c r="T23" s="39"/>
      <c r="U23" s="95">
        <v>1</v>
      </c>
      <c r="V23" s="39"/>
      <c r="W23" s="39"/>
      <c r="X23" s="39"/>
      <c r="Y23" s="66"/>
      <c r="Z23" s="39"/>
      <c r="AA23" s="39"/>
      <c r="AB23" s="39"/>
      <c r="AC23" s="95">
        <v>1</v>
      </c>
      <c r="AD23" s="39"/>
      <c r="AE23" s="37"/>
      <c r="AF23" s="37"/>
      <c r="AG23" s="37"/>
      <c r="AH23" s="37"/>
      <c r="AI23" s="37"/>
      <c r="AJ23" s="37"/>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c r="BZ23" s="51"/>
      <c r="CA23" s="51"/>
      <c r="CB23" s="51"/>
      <c r="CC23" s="51"/>
      <c r="CD23" s="51"/>
      <c r="CE23" s="51"/>
      <c r="CF23" s="51"/>
      <c r="CG23" s="51"/>
      <c r="CH23" s="51"/>
      <c r="CI23" s="51"/>
      <c r="CJ23" s="51"/>
      <c r="CK23" s="51"/>
      <c r="CL23" s="51"/>
      <c r="CM23" s="51"/>
      <c r="CN23" s="51"/>
      <c r="CO23" s="51"/>
      <c r="CP23" s="51"/>
    </row>
    <row r="24" spans="1:94" ht="23.1" customHeight="1" x14ac:dyDescent="0.15">
      <c r="A24" s="71"/>
      <c r="B24" s="22" t="s">
        <v>495</v>
      </c>
      <c r="C24" s="52"/>
      <c r="D24" s="22"/>
      <c r="E24" s="22"/>
      <c r="F24" s="63"/>
      <c r="G24" s="50"/>
      <c r="H24" s="42"/>
      <c r="I24" s="42"/>
      <c r="J24" s="22"/>
      <c r="K24" s="39"/>
      <c r="L24" s="39"/>
      <c r="M24" s="39"/>
      <c r="N24" s="22"/>
      <c r="O24" s="39"/>
      <c r="P24" s="39"/>
      <c r="Q24" s="39"/>
      <c r="R24" s="95">
        <v>1</v>
      </c>
      <c r="S24" s="95">
        <v>1</v>
      </c>
      <c r="T24" s="39"/>
      <c r="U24" s="95">
        <v>1</v>
      </c>
      <c r="V24" s="39"/>
      <c r="W24" s="39"/>
      <c r="X24" s="39"/>
      <c r="Y24" s="66"/>
      <c r="Z24" s="95"/>
      <c r="AA24" s="95"/>
      <c r="AB24" s="95"/>
      <c r="AC24" s="95"/>
      <c r="AD24" s="39"/>
      <c r="AE24" s="37"/>
      <c r="AF24" s="37"/>
      <c r="AG24" s="37"/>
      <c r="AH24" s="37"/>
      <c r="AI24" s="37"/>
      <c r="AJ24" s="37"/>
      <c r="AK24" s="51"/>
      <c r="AL24" s="51"/>
      <c r="AM24" s="51"/>
      <c r="AN24" s="51"/>
      <c r="AO24" s="51"/>
      <c r="AP24" s="51"/>
      <c r="AQ24" s="51"/>
      <c r="AR24" s="51"/>
      <c r="AS24" s="51"/>
      <c r="AT24" s="51"/>
      <c r="AU24" s="51"/>
      <c r="AV24" s="51"/>
      <c r="AW24" s="51"/>
      <c r="AX24" s="51"/>
      <c r="AY24" s="51"/>
      <c r="AZ24" s="51"/>
      <c r="BA24" s="51"/>
      <c r="BB24" s="51"/>
      <c r="BC24" s="51"/>
      <c r="BD24" s="51"/>
      <c r="BE24" s="51"/>
      <c r="BF24" s="51"/>
      <c r="BG24" s="51"/>
      <c r="BH24" s="51"/>
      <c r="BI24" s="51"/>
      <c r="BJ24" s="51"/>
      <c r="BK24" s="51"/>
      <c r="BL24" s="51"/>
      <c r="BM24" s="51"/>
      <c r="BN24" s="51"/>
      <c r="BO24" s="51"/>
      <c r="BP24" s="51"/>
      <c r="BQ24" s="51"/>
      <c r="BR24" s="51"/>
      <c r="BS24" s="51"/>
      <c r="BT24" s="51"/>
      <c r="BU24" s="51"/>
      <c r="BV24" s="51"/>
      <c r="BW24" s="51"/>
      <c r="BX24" s="51"/>
      <c r="BY24" s="51"/>
      <c r="BZ24" s="51"/>
      <c r="CA24" s="51"/>
      <c r="CB24" s="51"/>
      <c r="CC24" s="51"/>
      <c r="CD24" s="51"/>
      <c r="CE24" s="51"/>
      <c r="CF24" s="51"/>
      <c r="CG24" s="51"/>
      <c r="CH24" s="51"/>
      <c r="CI24" s="51"/>
      <c r="CJ24" s="51"/>
      <c r="CK24" s="51"/>
      <c r="CL24" s="51"/>
      <c r="CM24" s="51"/>
      <c r="CN24" s="51"/>
      <c r="CO24" s="51"/>
      <c r="CP24" s="51"/>
    </row>
    <row r="25" spans="1:94" ht="23.1" customHeight="1" x14ac:dyDescent="0.15">
      <c r="A25" s="71"/>
      <c r="B25" s="22" t="s">
        <v>443</v>
      </c>
      <c r="C25" s="52"/>
      <c r="D25" s="22"/>
      <c r="E25" s="22"/>
      <c r="F25" s="63"/>
      <c r="G25" s="50"/>
      <c r="H25" s="42"/>
      <c r="I25" s="42"/>
      <c r="J25" s="22"/>
      <c r="K25" s="39"/>
      <c r="L25" s="39"/>
      <c r="M25" s="39"/>
      <c r="N25" s="22"/>
      <c r="O25" s="39"/>
      <c r="P25" s="39"/>
      <c r="Q25" s="39"/>
      <c r="R25" s="95">
        <v>1</v>
      </c>
      <c r="S25" s="95">
        <v>1</v>
      </c>
      <c r="T25" s="39"/>
      <c r="U25" s="95">
        <v>1</v>
      </c>
      <c r="V25" s="39"/>
      <c r="W25" s="39"/>
      <c r="X25" s="39"/>
      <c r="Y25" s="66"/>
      <c r="Z25" s="95">
        <v>1</v>
      </c>
      <c r="AA25" s="39"/>
      <c r="AB25" s="39"/>
      <c r="AC25" s="39"/>
      <c r="AD25" s="39"/>
      <c r="AE25" s="37"/>
      <c r="AF25" s="37"/>
      <c r="AG25" s="37"/>
      <c r="AH25" s="37"/>
      <c r="AI25" s="37"/>
      <c r="AJ25" s="37"/>
      <c r="AK25" s="51"/>
      <c r="AL25" s="51"/>
      <c r="AM25" s="51"/>
      <c r="AN25" s="51"/>
      <c r="AO25" s="51"/>
      <c r="AP25" s="51"/>
      <c r="AQ25" s="51"/>
      <c r="AR25" s="51"/>
      <c r="AS25" s="51"/>
      <c r="AT25" s="51"/>
      <c r="AU25" s="51"/>
      <c r="AV25" s="51"/>
      <c r="AW25" s="51"/>
      <c r="AX25" s="51"/>
      <c r="AY25" s="51"/>
      <c r="AZ25" s="51"/>
      <c r="BA25" s="51"/>
      <c r="BB25" s="51"/>
      <c r="BC25" s="51"/>
      <c r="BD25" s="51"/>
      <c r="BE25" s="51"/>
      <c r="BF25" s="51"/>
      <c r="BG25" s="51"/>
      <c r="BH25" s="51"/>
      <c r="BI25" s="51"/>
      <c r="BJ25" s="51"/>
      <c r="BK25" s="51"/>
      <c r="BL25" s="51"/>
      <c r="BM25" s="51"/>
      <c r="BN25" s="51"/>
      <c r="BO25" s="51"/>
      <c r="BP25" s="51"/>
      <c r="BQ25" s="51"/>
      <c r="BR25" s="51"/>
      <c r="BS25" s="51"/>
      <c r="BT25" s="51"/>
      <c r="BU25" s="51"/>
      <c r="BV25" s="51"/>
      <c r="BW25" s="51"/>
      <c r="BX25" s="51"/>
      <c r="BY25" s="51"/>
      <c r="BZ25" s="51"/>
      <c r="CA25" s="51"/>
      <c r="CB25" s="51"/>
      <c r="CC25" s="51"/>
      <c r="CD25" s="51"/>
      <c r="CE25" s="51"/>
      <c r="CF25" s="51"/>
      <c r="CG25" s="51"/>
      <c r="CH25" s="51"/>
      <c r="CI25" s="51"/>
      <c r="CJ25" s="51"/>
      <c r="CK25" s="51"/>
      <c r="CL25" s="51"/>
      <c r="CM25" s="51"/>
      <c r="CN25" s="51"/>
      <c r="CO25" s="51"/>
      <c r="CP25" s="51"/>
    </row>
    <row r="26" spans="1:94" ht="23.1" customHeight="1" x14ac:dyDescent="0.15">
      <c r="A26" s="71"/>
      <c r="B26" s="22" t="s">
        <v>471</v>
      </c>
      <c r="C26" s="52"/>
      <c r="D26" s="22"/>
      <c r="E26" s="22"/>
      <c r="F26" s="63"/>
      <c r="G26" s="50"/>
      <c r="H26" s="42"/>
      <c r="I26" s="42"/>
      <c r="J26" s="22"/>
      <c r="K26" s="39"/>
      <c r="L26" s="39"/>
      <c r="M26" s="39"/>
      <c r="N26" s="22"/>
      <c r="O26" s="39"/>
      <c r="P26" s="39"/>
      <c r="Q26" s="39"/>
      <c r="R26" s="95">
        <v>1</v>
      </c>
      <c r="S26" s="95">
        <v>1</v>
      </c>
      <c r="T26" s="39"/>
      <c r="U26" s="95">
        <v>1</v>
      </c>
      <c r="V26" s="39"/>
      <c r="W26" s="39"/>
      <c r="X26" s="39"/>
      <c r="Y26" s="66"/>
      <c r="Z26" s="95">
        <v>1</v>
      </c>
      <c r="AA26" s="39"/>
      <c r="AB26" s="39"/>
      <c r="AC26" s="39"/>
      <c r="AD26" s="39"/>
      <c r="AE26" s="37"/>
      <c r="AF26" s="37"/>
      <c r="AG26" s="37"/>
      <c r="AH26" s="37"/>
      <c r="AI26" s="37"/>
      <c r="AJ26" s="37"/>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c r="BT26" s="51"/>
      <c r="BU26" s="51"/>
      <c r="BV26" s="51"/>
      <c r="BW26" s="51"/>
      <c r="BX26" s="51"/>
      <c r="BY26" s="51"/>
      <c r="BZ26" s="51"/>
      <c r="CA26" s="51"/>
      <c r="CB26" s="51"/>
      <c r="CC26" s="51"/>
      <c r="CD26" s="51"/>
      <c r="CE26" s="51"/>
      <c r="CF26" s="51"/>
      <c r="CG26" s="51"/>
      <c r="CH26" s="51"/>
      <c r="CI26" s="51"/>
      <c r="CJ26" s="51"/>
      <c r="CK26" s="51"/>
      <c r="CL26" s="51"/>
      <c r="CM26" s="51"/>
      <c r="CN26" s="51"/>
      <c r="CO26" s="51"/>
      <c r="CP26" s="51"/>
    </row>
    <row r="27" spans="1:94" ht="23.1" customHeight="1" x14ac:dyDescent="0.15">
      <c r="A27" s="67"/>
      <c r="B27" s="22"/>
      <c r="C27" s="52"/>
      <c r="D27" s="22"/>
      <c r="E27" s="22"/>
      <c r="F27" s="63"/>
      <c r="G27" s="50"/>
      <c r="H27" s="50"/>
      <c r="I27" s="42"/>
      <c r="J27" s="22"/>
      <c r="K27" s="39"/>
      <c r="L27" s="39"/>
      <c r="M27" s="39"/>
      <c r="N27" s="22"/>
      <c r="O27" s="39"/>
      <c r="P27" s="39"/>
      <c r="Q27" s="39"/>
      <c r="R27" s="39"/>
      <c r="S27" s="39"/>
      <c r="T27" s="39"/>
      <c r="U27" s="39"/>
      <c r="V27" s="39"/>
      <c r="W27" s="39"/>
      <c r="X27" s="39"/>
      <c r="Y27" s="66"/>
      <c r="Z27" s="39"/>
      <c r="AA27" s="39"/>
      <c r="AB27" s="39"/>
      <c r="AC27" s="39"/>
      <c r="AD27" s="39"/>
      <c r="AE27" s="37"/>
      <c r="AF27" s="37"/>
      <c r="AG27" s="37"/>
      <c r="AH27" s="37"/>
      <c r="AI27" s="37"/>
      <c r="AJ27" s="37"/>
      <c r="AK27" s="51"/>
      <c r="AL27" s="51"/>
      <c r="AM27" s="51"/>
      <c r="AN27" s="51"/>
      <c r="AO27" s="51"/>
      <c r="AP27" s="51"/>
      <c r="AQ27" s="51"/>
      <c r="AR27" s="51"/>
      <c r="AS27" s="51"/>
      <c r="AT27" s="51"/>
      <c r="AU27" s="51"/>
      <c r="AV27" s="51"/>
      <c r="AW27" s="51"/>
      <c r="AX27" s="51"/>
      <c r="AY27" s="51"/>
      <c r="AZ27" s="51"/>
      <c r="BA27" s="51"/>
      <c r="BB27" s="51"/>
      <c r="BC27" s="51"/>
      <c r="BD27" s="51"/>
      <c r="BE27" s="51"/>
      <c r="BF27" s="51"/>
      <c r="BG27" s="51"/>
      <c r="BH27" s="51"/>
      <c r="BI27" s="51"/>
      <c r="BJ27" s="51"/>
      <c r="BK27" s="51"/>
      <c r="BL27" s="51"/>
      <c r="BM27" s="51"/>
      <c r="BN27" s="51"/>
      <c r="BO27" s="51"/>
      <c r="BP27" s="51"/>
      <c r="BQ27" s="51"/>
      <c r="BR27" s="51"/>
      <c r="BS27" s="51"/>
      <c r="BT27" s="51"/>
      <c r="BU27" s="51"/>
      <c r="BV27" s="51"/>
      <c r="BW27" s="51"/>
      <c r="BX27" s="51"/>
      <c r="BY27" s="51"/>
      <c r="BZ27" s="51"/>
      <c r="CA27" s="51"/>
      <c r="CB27" s="51"/>
      <c r="CC27" s="51"/>
      <c r="CD27" s="51"/>
      <c r="CE27" s="51"/>
      <c r="CF27" s="51"/>
      <c r="CG27" s="51"/>
      <c r="CH27" s="51"/>
      <c r="CI27" s="51"/>
      <c r="CJ27" s="51"/>
      <c r="CK27" s="51"/>
      <c r="CL27" s="51"/>
      <c r="CM27" s="51"/>
      <c r="CN27" s="51"/>
      <c r="CO27" s="51"/>
      <c r="CP27" s="51"/>
    </row>
    <row r="28" spans="1:94" s="47" customFormat="1" ht="23.1" customHeight="1" x14ac:dyDescent="0.15">
      <c r="A28" s="45"/>
      <c r="B28" s="45" t="s">
        <v>233</v>
      </c>
      <c r="C28" s="45"/>
      <c r="D28" s="45"/>
      <c r="E28" s="45" t="s">
        <v>234</v>
      </c>
      <c r="F28" s="45"/>
      <c r="G28" s="42"/>
      <c r="H28" s="42">
        <v>1</v>
      </c>
      <c r="I28" s="67"/>
      <c r="J28" s="45"/>
      <c r="K28" s="22"/>
      <c r="L28" s="39"/>
      <c r="M28" s="46"/>
      <c r="N28" s="22"/>
      <c r="O28" s="31"/>
      <c r="P28" s="31"/>
      <c r="Q28" s="31"/>
      <c r="R28" s="39"/>
      <c r="S28" s="39"/>
      <c r="T28" s="39"/>
      <c r="U28" s="39"/>
      <c r="V28" s="39"/>
      <c r="W28" s="39"/>
      <c r="X28" s="39"/>
      <c r="Y28" s="66"/>
      <c r="Z28" s="39"/>
      <c r="AA28" s="39"/>
      <c r="AB28" s="39"/>
      <c r="AC28" s="39"/>
      <c r="AD28" s="39"/>
      <c r="AE28" s="37"/>
      <c r="AF28" s="37"/>
      <c r="AG28" s="37"/>
      <c r="AH28" s="37"/>
      <c r="AI28" s="37"/>
      <c r="AJ28" s="37"/>
      <c r="AK28" s="42"/>
      <c r="AL28" s="42"/>
      <c r="AM28" s="42"/>
      <c r="AN28" s="42"/>
      <c r="AO28" s="42"/>
      <c r="AP28" s="42"/>
      <c r="AQ28" s="42"/>
      <c r="AR28" s="42"/>
      <c r="AS28" s="42"/>
      <c r="AT28" s="42"/>
      <c r="AU28" s="42"/>
      <c r="AV28" s="42"/>
      <c r="AW28" s="42"/>
      <c r="AX28" s="42"/>
      <c r="AY28" s="42"/>
      <c r="AZ28" s="42"/>
      <c r="BA28" s="42"/>
      <c r="BB28" s="42"/>
      <c r="BC28" s="42"/>
      <c r="BD28" s="42"/>
      <c r="BE28" s="42"/>
      <c r="BF28" s="42"/>
      <c r="BG28" s="42"/>
      <c r="BH28" s="42"/>
      <c r="BI28" s="42"/>
      <c r="BJ28" s="42"/>
      <c r="BK28" s="42"/>
      <c r="BL28" s="42"/>
      <c r="BM28" s="42"/>
      <c r="BN28" s="42"/>
      <c r="BO28" s="42"/>
      <c r="BP28" s="42"/>
      <c r="BQ28" s="42"/>
      <c r="BR28" s="42"/>
      <c r="BS28" s="42"/>
      <c r="BT28" s="42"/>
      <c r="BU28" s="42"/>
      <c r="BV28" s="42"/>
      <c r="BW28" s="42"/>
      <c r="BX28" s="42"/>
      <c r="BY28" s="42"/>
      <c r="BZ28" s="42"/>
      <c r="CA28" s="42"/>
      <c r="CB28" s="42"/>
      <c r="CC28" s="42"/>
      <c r="CD28" s="42"/>
      <c r="CE28" s="42"/>
      <c r="CF28" s="42"/>
      <c r="CG28" s="42"/>
      <c r="CH28" s="42"/>
      <c r="CI28" s="42"/>
      <c r="CJ28" s="42"/>
      <c r="CK28" s="42"/>
      <c r="CL28" s="42"/>
      <c r="CM28" s="42"/>
      <c r="CN28" s="42"/>
      <c r="CO28" s="42"/>
      <c r="CP28" s="42"/>
    </row>
    <row r="29" spans="1:94" ht="23.1" customHeight="1" x14ac:dyDescent="0.15">
      <c r="A29" s="34"/>
      <c r="B29" s="54"/>
      <c r="C29" s="51"/>
      <c r="D29" s="53"/>
      <c r="E29" s="14"/>
      <c r="F29" s="73"/>
      <c r="G29" s="50"/>
      <c r="H29" s="50"/>
      <c r="I29" s="15"/>
      <c r="J29" s="14"/>
      <c r="K29" s="39"/>
      <c r="L29" s="39"/>
      <c r="M29" s="39"/>
      <c r="N29" s="22"/>
      <c r="O29" s="31"/>
      <c r="P29" s="39"/>
      <c r="Q29" s="39"/>
      <c r="R29" s="39"/>
      <c r="S29" s="39"/>
      <c r="T29" s="39"/>
      <c r="U29" s="39"/>
      <c r="V29" s="39"/>
      <c r="W29" s="39"/>
      <c r="X29" s="39"/>
      <c r="Y29" s="66"/>
      <c r="Z29" s="39"/>
      <c r="AA29" s="39"/>
      <c r="AB29" s="39"/>
      <c r="AC29" s="39"/>
      <c r="AD29" s="39"/>
      <c r="AE29" s="37"/>
      <c r="AF29" s="37"/>
      <c r="AG29" s="37"/>
      <c r="AH29" s="37"/>
      <c r="AI29" s="37"/>
      <c r="AJ29" s="37"/>
      <c r="AK29" s="51"/>
      <c r="AL29" s="51"/>
      <c r="AM29" s="51"/>
      <c r="AN29" s="51"/>
      <c r="AO29" s="51"/>
      <c r="AP29" s="51"/>
      <c r="AQ29" s="51"/>
      <c r="AR29" s="51"/>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1"/>
      <c r="BZ29" s="51"/>
      <c r="CA29" s="51"/>
      <c r="CB29" s="51"/>
      <c r="CC29" s="51"/>
      <c r="CD29" s="51"/>
      <c r="CE29" s="51"/>
      <c r="CF29" s="51"/>
      <c r="CG29" s="51"/>
      <c r="CH29" s="51"/>
      <c r="CI29" s="51"/>
      <c r="CJ29" s="51"/>
      <c r="CK29" s="51"/>
      <c r="CL29" s="51"/>
      <c r="CM29" s="51"/>
      <c r="CN29" s="51"/>
      <c r="CO29" s="51"/>
      <c r="CP29" s="51"/>
    </row>
    <row r="41" spans="1:30" ht="23.1" customHeight="1" x14ac:dyDescent="0.15">
      <c r="A41" s="7"/>
      <c r="B41" s="7"/>
      <c r="D41" s="7"/>
      <c r="E41" s="7"/>
      <c r="F41" s="7"/>
      <c r="G41" s="7"/>
      <c r="H41" s="7"/>
      <c r="I41" s="7"/>
      <c r="J41" s="7"/>
      <c r="K41" s="7"/>
      <c r="L41" s="7"/>
      <c r="M41" s="7"/>
      <c r="N41" s="7"/>
      <c r="O41" s="7"/>
      <c r="P41" s="7"/>
      <c r="Q41" s="7"/>
      <c r="R41" s="7"/>
      <c r="S41" s="7"/>
      <c r="T41" s="7"/>
      <c r="U41" s="7"/>
      <c r="V41" s="7"/>
      <c r="W41" s="7"/>
      <c r="X41" s="7"/>
      <c r="Y41" s="7"/>
      <c r="Z41" s="6"/>
      <c r="AA41" s="6"/>
      <c r="AB41" s="6"/>
      <c r="AC41" s="6"/>
      <c r="AD41" s="6"/>
    </row>
    <row r="42" spans="1:30" ht="23.1" customHeight="1" x14ac:dyDescent="0.15">
      <c r="A42" s="7"/>
      <c r="B42" s="7"/>
      <c r="D42" s="7"/>
      <c r="E42" s="7"/>
      <c r="F42" s="7"/>
      <c r="G42" s="7"/>
      <c r="H42" s="7"/>
      <c r="I42" s="7"/>
      <c r="J42" s="7"/>
      <c r="K42" s="7"/>
      <c r="L42" s="7"/>
      <c r="M42" s="7"/>
      <c r="N42" s="7"/>
      <c r="O42" s="7"/>
      <c r="P42" s="7"/>
      <c r="Q42" s="7"/>
      <c r="R42" s="7"/>
      <c r="S42" s="7"/>
      <c r="T42" s="7"/>
      <c r="U42" s="7"/>
      <c r="V42" s="7"/>
      <c r="W42" s="7"/>
      <c r="X42" s="7"/>
      <c r="Y42" s="7"/>
      <c r="Z42" s="6"/>
      <c r="AA42" s="6"/>
      <c r="AB42" s="6"/>
      <c r="AC42" s="6"/>
      <c r="AD42" s="6"/>
    </row>
    <row r="43" spans="1:30" ht="23.1" customHeight="1" x14ac:dyDescent="0.15">
      <c r="A43" s="7"/>
      <c r="B43" s="7"/>
      <c r="D43" s="7"/>
      <c r="E43" s="7"/>
      <c r="F43" s="7"/>
      <c r="G43" s="7"/>
      <c r="H43" s="7"/>
      <c r="I43" s="7"/>
      <c r="J43" s="7"/>
      <c r="K43" s="7"/>
      <c r="L43" s="7"/>
      <c r="M43" s="7"/>
      <c r="N43" s="7"/>
      <c r="O43" s="7"/>
      <c r="P43" s="7"/>
      <c r="Q43" s="7"/>
      <c r="R43" s="7"/>
      <c r="S43" s="7"/>
      <c r="T43" s="7"/>
      <c r="U43" s="7"/>
      <c r="V43" s="7"/>
      <c r="W43" s="7"/>
      <c r="X43" s="7"/>
      <c r="Y43" s="7"/>
      <c r="Z43" s="6"/>
      <c r="AA43" s="6"/>
      <c r="AB43" s="6"/>
      <c r="AC43" s="6"/>
      <c r="AD43" s="6"/>
    </row>
    <row r="44" spans="1:30" ht="23.1" customHeight="1" x14ac:dyDescent="0.15">
      <c r="A44" s="7"/>
      <c r="B44" s="7"/>
      <c r="D44" s="7"/>
      <c r="E44" s="7"/>
      <c r="F44" s="7"/>
      <c r="G44" s="7"/>
      <c r="H44" s="7"/>
      <c r="I44" s="7"/>
      <c r="J44" s="7"/>
      <c r="K44" s="7"/>
      <c r="L44" s="7"/>
      <c r="M44" s="7"/>
      <c r="N44" s="7"/>
      <c r="O44" s="7"/>
      <c r="P44" s="7"/>
      <c r="Q44" s="7"/>
      <c r="R44" s="7"/>
      <c r="S44" s="7"/>
      <c r="T44" s="7"/>
      <c r="U44" s="7"/>
      <c r="V44" s="7"/>
      <c r="W44" s="7"/>
      <c r="X44" s="7"/>
      <c r="Y44" s="7"/>
      <c r="Z44" s="6"/>
      <c r="AA44" s="6"/>
      <c r="AB44" s="6"/>
      <c r="AC44" s="6"/>
      <c r="AD44" s="6"/>
    </row>
    <row r="45" spans="1:30" ht="23.1" customHeight="1" x14ac:dyDescent="0.15">
      <c r="A45" s="7"/>
      <c r="B45" s="7"/>
      <c r="D45" s="7"/>
      <c r="E45" s="7"/>
      <c r="F45" s="7"/>
      <c r="G45" s="7"/>
      <c r="H45" s="7"/>
      <c r="I45" s="7"/>
      <c r="J45" s="7"/>
      <c r="K45" s="7"/>
      <c r="L45" s="7"/>
      <c r="M45" s="7"/>
      <c r="N45" s="7"/>
      <c r="O45" s="7"/>
      <c r="P45" s="7"/>
      <c r="Q45" s="7"/>
      <c r="R45" s="7"/>
      <c r="S45" s="7"/>
      <c r="T45" s="7"/>
      <c r="U45" s="7"/>
      <c r="V45" s="7"/>
      <c r="W45" s="7"/>
      <c r="X45" s="7"/>
      <c r="Y45" s="7"/>
      <c r="Z45" s="6"/>
      <c r="AA45" s="6"/>
      <c r="AB45" s="6"/>
      <c r="AC45" s="6"/>
      <c r="AD45" s="6"/>
    </row>
    <row r="46" spans="1:30" ht="23.1" customHeight="1" x14ac:dyDescent="0.15">
      <c r="A46" s="7"/>
      <c r="B46" s="7"/>
      <c r="D46" s="7"/>
      <c r="E46" s="7"/>
      <c r="F46" s="7"/>
      <c r="G46" s="7"/>
      <c r="H46" s="7"/>
      <c r="I46" s="7"/>
      <c r="J46" s="7"/>
      <c r="K46" s="7"/>
      <c r="L46" s="7"/>
      <c r="M46" s="7"/>
      <c r="N46" s="7"/>
      <c r="O46" s="7"/>
      <c r="P46" s="7"/>
      <c r="Q46" s="7"/>
      <c r="R46" s="7"/>
      <c r="S46" s="7"/>
      <c r="T46" s="7"/>
      <c r="U46" s="7"/>
      <c r="V46" s="7"/>
      <c r="W46" s="7"/>
      <c r="X46" s="7"/>
      <c r="Y46" s="7"/>
      <c r="Z46" s="6"/>
      <c r="AA46" s="6"/>
      <c r="AB46" s="6"/>
      <c r="AC46" s="6"/>
      <c r="AD46" s="6"/>
    </row>
    <row r="47" spans="1:30" ht="23.1" customHeight="1" x14ac:dyDescent="0.15">
      <c r="A47" s="7"/>
      <c r="B47" s="7"/>
      <c r="D47" s="7"/>
      <c r="E47" s="7"/>
      <c r="F47" s="7"/>
      <c r="G47" s="7"/>
      <c r="H47" s="7"/>
      <c r="I47" s="7"/>
      <c r="J47" s="7"/>
      <c r="K47" s="7"/>
      <c r="L47" s="7"/>
      <c r="M47" s="7"/>
      <c r="N47" s="7"/>
      <c r="O47" s="7"/>
      <c r="P47" s="7"/>
      <c r="Q47" s="7"/>
      <c r="R47" s="7"/>
      <c r="S47" s="7"/>
      <c r="T47" s="7"/>
      <c r="U47" s="7"/>
      <c r="V47" s="7"/>
      <c r="W47" s="7"/>
      <c r="X47" s="7"/>
      <c r="Y47" s="7"/>
      <c r="Z47" s="6"/>
      <c r="AA47" s="6"/>
      <c r="AB47" s="6"/>
      <c r="AC47" s="6"/>
      <c r="AD47" s="6"/>
    </row>
    <row r="48" spans="1:30" ht="23.1" customHeight="1" x14ac:dyDescent="0.15">
      <c r="A48" s="7"/>
      <c r="B48" s="7"/>
      <c r="D48" s="7"/>
      <c r="E48" s="7"/>
      <c r="F48" s="7"/>
      <c r="G48" s="7"/>
      <c r="H48" s="7"/>
      <c r="I48" s="7"/>
      <c r="J48" s="7"/>
      <c r="K48" s="7"/>
      <c r="L48" s="7"/>
      <c r="M48" s="7"/>
      <c r="N48" s="7"/>
      <c r="O48" s="7"/>
      <c r="P48" s="7"/>
      <c r="Q48" s="7"/>
      <c r="R48" s="7"/>
      <c r="S48" s="7"/>
      <c r="T48" s="7"/>
      <c r="U48" s="7"/>
      <c r="V48" s="7"/>
      <c r="W48" s="7"/>
      <c r="X48" s="7"/>
      <c r="Y48" s="7"/>
      <c r="Z48" s="6"/>
      <c r="AA48" s="6"/>
      <c r="AB48" s="6"/>
      <c r="AC48" s="6"/>
      <c r="AD48" s="6"/>
    </row>
    <row r="49" spans="1:30" ht="23.1" customHeight="1" x14ac:dyDescent="0.15">
      <c r="A49" s="7"/>
      <c r="B49" s="7"/>
      <c r="D49" s="7"/>
      <c r="E49" s="7"/>
      <c r="F49" s="7"/>
      <c r="G49" s="7"/>
      <c r="H49" s="7"/>
      <c r="I49" s="7"/>
      <c r="J49" s="7"/>
      <c r="K49" s="7"/>
      <c r="L49" s="7"/>
      <c r="M49" s="7"/>
      <c r="N49" s="7"/>
      <c r="O49" s="7"/>
      <c r="P49" s="7"/>
      <c r="Q49" s="7"/>
      <c r="R49" s="7"/>
      <c r="S49" s="7"/>
      <c r="T49" s="7"/>
      <c r="U49" s="7"/>
      <c r="V49" s="7"/>
      <c r="W49" s="7"/>
      <c r="X49" s="7"/>
      <c r="Y49" s="7"/>
      <c r="Z49" s="6"/>
      <c r="AA49" s="6"/>
      <c r="AB49" s="6"/>
      <c r="AC49" s="6"/>
      <c r="AD49" s="6"/>
    </row>
    <row r="50" spans="1:30" ht="23.1" customHeight="1" x14ac:dyDescent="0.15">
      <c r="A50" s="7"/>
      <c r="B50" s="7"/>
      <c r="D50" s="7"/>
      <c r="E50" s="7"/>
      <c r="F50" s="7"/>
      <c r="G50" s="7"/>
      <c r="H50" s="7"/>
      <c r="I50" s="7"/>
      <c r="J50" s="7"/>
      <c r="K50" s="7"/>
      <c r="L50" s="7"/>
      <c r="M50" s="7"/>
      <c r="N50" s="7"/>
      <c r="O50" s="7"/>
      <c r="P50" s="7"/>
      <c r="Q50" s="7"/>
      <c r="R50" s="7"/>
      <c r="S50" s="7"/>
      <c r="T50" s="7"/>
      <c r="U50" s="7"/>
      <c r="V50" s="7"/>
      <c r="W50" s="7"/>
      <c r="X50" s="7"/>
      <c r="Y50" s="7"/>
      <c r="Z50" s="6"/>
      <c r="AA50" s="6"/>
      <c r="AB50" s="6"/>
      <c r="AC50" s="6"/>
      <c r="AD50" s="6"/>
    </row>
    <row r="51" spans="1:30" ht="23.1" customHeight="1" x14ac:dyDescent="0.15">
      <c r="A51" s="7"/>
      <c r="B51" s="7"/>
      <c r="D51" s="7"/>
      <c r="E51" s="7"/>
      <c r="F51" s="7"/>
      <c r="G51" s="7"/>
      <c r="H51" s="7"/>
      <c r="I51" s="7"/>
      <c r="J51" s="7"/>
      <c r="K51" s="7"/>
      <c r="L51" s="7"/>
      <c r="M51" s="7"/>
      <c r="N51" s="7"/>
      <c r="O51" s="7"/>
      <c r="P51" s="7"/>
      <c r="Q51" s="7"/>
      <c r="R51" s="7"/>
      <c r="S51" s="7"/>
      <c r="T51" s="7"/>
      <c r="U51" s="7"/>
      <c r="V51" s="7"/>
      <c r="W51" s="7"/>
      <c r="X51" s="7"/>
      <c r="Y51" s="7"/>
      <c r="Z51" s="6"/>
      <c r="AA51" s="6"/>
      <c r="AB51" s="6"/>
      <c r="AC51" s="6"/>
      <c r="AD51" s="6"/>
    </row>
    <row r="52" spans="1:30" ht="23.1" customHeight="1" x14ac:dyDescent="0.15">
      <c r="A52" s="7"/>
      <c r="B52" s="7"/>
      <c r="D52" s="7"/>
      <c r="E52" s="7"/>
      <c r="F52" s="7"/>
      <c r="G52" s="7"/>
      <c r="H52" s="7"/>
      <c r="I52" s="7"/>
      <c r="J52" s="7"/>
      <c r="K52" s="7"/>
      <c r="L52" s="7"/>
      <c r="M52" s="7"/>
      <c r="N52" s="7"/>
      <c r="O52" s="7"/>
      <c r="P52" s="7"/>
      <c r="Q52" s="7"/>
      <c r="R52" s="7"/>
      <c r="S52" s="7"/>
      <c r="T52" s="7"/>
      <c r="U52" s="7"/>
      <c r="V52" s="7"/>
      <c r="W52" s="7"/>
      <c r="X52" s="7"/>
      <c r="Y52" s="7"/>
      <c r="Z52" s="6"/>
      <c r="AA52" s="6"/>
      <c r="AB52" s="6"/>
      <c r="AC52" s="6"/>
      <c r="AD52" s="6"/>
    </row>
    <row r="53" spans="1:30" ht="23.1" customHeight="1" x14ac:dyDescent="0.15">
      <c r="A53" s="7"/>
      <c r="B53" s="7"/>
      <c r="D53" s="7"/>
      <c r="E53" s="7"/>
      <c r="F53" s="7"/>
      <c r="G53" s="7"/>
      <c r="H53" s="7"/>
      <c r="I53" s="7"/>
      <c r="J53" s="7"/>
      <c r="K53" s="7"/>
      <c r="L53" s="7"/>
      <c r="M53" s="7"/>
      <c r="N53" s="7"/>
      <c r="O53" s="7"/>
      <c r="P53" s="7"/>
      <c r="Q53" s="7"/>
      <c r="R53" s="7"/>
      <c r="S53" s="7"/>
      <c r="T53" s="7"/>
      <c r="U53" s="7"/>
      <c r="V53" s="7"/>
      <c r="W53" s="7"/>
      <c r="X53" s="7"/>
      <c r="Y53" s="7"/>
      <c r="Z53" s="6"/>
      <c r="AA53" s="6"/>
      <c r="AB53" s="6"/>
      <c r="AC53" s="6"/>
      <c r="AD53" s="6"/>
    </row>
    <row r="54" spans="1:30" ht="23.1" customHeight="1" x14ac:dyDescent="0.15">
      <c r="A54" s="7"/>
      <c r="B54" s="7"/>
      <c r="D54" s="7"/>
      <c r="E54" s="7"/>
      <c r="F54" s="7"/>
      <c r="G54" s="7"/>
      <c r="H54" s="7"/>
      <c r="I54" s="7"/>
      <c r="J54" s="7"/>
      <c r="K54" s="7"/>
      <c r="L54" s="7"/>
      <c r="M54" s="7"/>
      <c r="N54" s="7"/>
      <c r="O54" s="7"/>
      <c r="P54" s="7"/>
      <c r="Q54" s="7"/>
      <c r="R54" s="7"/>
      <c r="S54" s="7"/>
      <c r="T54" s="7"/>
      <c r="U54" s="7"/>
      <c r="V54" s="7"/>
      <c r="W54" s="7"/>
      <c r="X54" s="7"/>
      <c r="Y54" s="7"/>
      <c r="Z54" s="6"/>
      <c r="AA54" s="6"/>
      <c r="AB54" s="6"/>
      <c r="AC54" s="6"/>
      <c r="AD54" s="6"/>
    </row>
    <row r="55" spans="1:30" ht="23.1" customHeight="1" x14ac:dyDescent="0.15">
      <c r="A55" s="7"/>
      <c r="B55" s="7"/>
      <c r="D55" s="7"/>
      <c r="E55" s="7"/>
      <c r="F55" s="7"/>
      <c r="G55" s="7"/>
      <c r="H55" s="7"/>
      <c r="I55" s="7"/>
      <c r="J55" s="7"/>
      <c r="K55" s="7"/>
      <c r="L55" s="7"/>
      <c r="M55" s="7"/>
      <c r="N55" s="7"/>
      <c r="O55" s="7"/>
      <c r="P55" s="7"/>
      <c r="Q55" s="7"/>
      <c r="R55" s="7"/>
      <c r="S55" s="7"/>
      <c r="T55" s="7"/>
      <c r="U55" s="7"/>
      <c r="V55" s="7"/>
      <c r="W55" s="7"/>
      <c r="X55" s="7"/>
      <c r="Y55" s="7"/>
      <c r="Z55" s="6"/>
      <c r="AA55" s="6"/>
      <c r="AB55" s="6"/>
      <c r="AC55" s="6"/>
      <c r="AD55" s="6"/>
    </row>
    <row r="56" spans="1:30" ht="23.1" customHeight="1" x14ac:dyDescent="0.15">
      <c r="A56" s="7"/>
      <c r="B56" s="7"/>
      <c r="D56" s="7"/>
      <c r="E56" s="7"/>
      <c r="F56" s="7"/>
      <c r="G56" s="7"/>
      <c r="H56" s="7"/>
      <c r="I56" s="7"/>
      <c r="J56" s="7"/>
      <c r="K56" s="7"/>
      <c r="L56" s="7"/>
      <c r="M56" s="7"/>
      <c r="N56" s="7"/>
      <c r="O56" s="7"/>
      <c r="P56" s="7"/>
      <c r="Q56" s="7"/>
      <c r="R56" s="7"/>
      <c r="S56" s="7"/>
      <c r="T56" s="7"/>
      <c r="U56" s="7"/>
      <c r="V56" s="7"/>
      <c r="W56" s="7"/>
      <c r="X56" s="7"/>
      <c r="Y56" s="7"/>
      <c r="Z56" s="6"/>
      <c r="AA56" s="6"/>
      <c r="AB56" s="6"/>
      <c r="AC56" s="6"/>
      <c r="AD56" s="6"/>
    </row>
    <row r="57" spans="1:30" ht="23.1" customHeight="1" x14ac:dyDescent="0.15">
      <c r="A57" s="7"/>
      <c r="B57" s="7"/>
      <c r="D57" s="7"/>
      <c r="E57" s="7"/>
      <c r="F57" s="7"/>
      <c r="G57" s="7"/>
      <c r="H57" s="7"/>
      <c r="I57" s="7"/>
      <c r="J57" s="7"/>
      <c r="K57" s="7"/>
      <c r="L57" s="7"/>
      <c r="M57" s="7"/>
      <c r="N57" s="7"/>
      <c r="O57" s="7"/>
      <c r="P57" s="7"/>
      <c r="Q57" s="7"/>
      <c r="R57" s="7"/>
      <c r="S57" s="7"/>
      <c r="T57" s="7"/>
      <c r="U57" s="7"/>
      <c r="V57" s="7"/>
      <c r="W57" s="7"/>
      <c r="X57" s="7"/>
      <c r="Y57" s="7"/>
      <c r="Z57" s="6"/>
      <c r="AA57" s="6"/>
      <c r="AB57" s="6"/>
      <c r="AC57" s="6"/>
      <c r="AD57" s="6"/>
    </row>
    <row r="58" spans="1:30" ht="23.1" customHeight="1" x14ac:dyDescent="0.15">
      <c r="A58" s="7"/>
      <c r="B58" s="7"/>
      <c r="D58" s="7"/>
      <c r="E58" s="7"/>
      <c r="F58" s="7"/>
      <c r="G58" s="7"/>
      <c r="H58" s="7"/>
      <c r="I58" s="7"/>
      <c r="J58" s="7"/>
      <c r="K58" s="7"/>
      <c r="L58" s="7"/>
      <c r="M58" s="7"/>
      <c r="N58" s="7"/>
      <c r="O58" s="7"/>
      <c r="P58" s="7"/>
      <c r="Q58" s="7"/>
      <c r="R58" s="7"/>
      <c r="S58" s="7"/>
      <c r="T58" s="7"/>
      <c r="U58" s="7"/>
      <c r="V58" s="7"/>
      <c r="W58" s="7"/>
      <c r="X58" s="7"/>
      <c r="Y58" s="7"/>
      <c r="Z58" s="6"/>
      <c r="AA58" s="6"/>
      <c r="AB58" s="6"/>
      <c r="AC58" s="6"/>
      <c r="AD58" s="6"/>
    </row>
    <row r="59" spans="1:30" ht="23.1" customHeight="1" x14ac:dyDescent="0.15">
      <c r="A59" s="7"/>
      <c r="B59" s="7"/>
      <c r="D59" s="7"/>
      <c r="E59" s="7"/>
      <c r="F59" s="7"/>
      <c r="G59" s="7"/>
      <c r="H59" s="7"/>
      <c r="I59" s="7"/>
      <c r="J59" s="7"/>
      <c r="K59" s="7"/>
      <c r="L59" s="7"/>
      <c r="M59" s="7"/>
      <c r="N59" s="7"/>
      <c r="O59" s="7"/>
      <c r="P59" s="7"/>
      <c r="Q59" s="7"/>
      <c r="R59" s="7"/>
      <c r="S59" s="7"/>
      <c r="T59" s="7"/>
      <c r="U59" s="7"/>
      <c r="V59" s="7"/>
      <c r="W59" s="7"/>
      <c r="X59" s="7"/>
      <c r="Y59" s="7"/>
      <c r="Z59" s="6"/>
      <c r="AA59" s="6"/>
      <c r="AB59" s="6"/>
      <c r="AC59" s="6"/>
      <c r="AD59" s="6"/>
    </row>
    <row r="60" spans="1:30" ht="23.1" customHeight="1" x14ac:dyDescent="0.15">
      <c r="A60" s="7"/>
      <c r="B60" s="7"/>
      <c r="D60" s="7"/>
      <c r="E60" s="7"/>
      <c r="F60" s="7"/>
      <c r="G60" s="7"/>
      <c r="H60" s="7"/>
      <c r="I60" s="7"/>
      <c r="J60" s="7"/>
      <c r="K60" s="7"/>
      <c r="L60" s="7"/>
      <c r="M60" s="7"/>
      <c r="N60" s="7"/>
      <c r="O60" s="7"/>
      <c r="P60" s="7"/>
      <c r="Q60" s="7"/>
      <c r="R60" s="7"/>
      <c r="S60" s="7"/>
      <c r="T60" s="7"/>
      <c r="U60" s="7"/>
      <c r="V60" s="7"/>
      <c r="W60" s="7"/>
      <c r="X60" s="7"/>
      <c r="Y60" s="7"/>
      <c r="Z60" s="6"/>
      <c r="AA60" s="6"/>
      <c r="AB60" s="6"/>
      <c r="AC60" s="6"/>
      <c r="AD60" s="6"/>
    </row>
    <row r="61" spans="1:30" ht="23.1" customHeight="1" x14ac:dyDescent="0.15">
      <c r="A61" s="7"/>
      <c r="B61" s="7"/>
      <c r="D61" s="7"/>
      <c r="E61" s="7"/>
      <c r="F61" s="7"/>
      <c r="G61" s="7"/>
      <c r="H61" s="7"/>
      <c r="I61" s="7"/>
      <c r="J61" s="7"/>
      <c r="K61" s="7"/>
      <c r="L61" s="7"/>
      <c r="M61" s="7"/>
      <c r="N61" s="7"/>
      <c r="O61" s="7"/>
      <c r="P61" s="7"/>
      <c r="Q61" s="7"/>
      <c r="R61" s="7"/>
      <c r="S61" s="7"/>
      <c r="T61" s="7"/>
      <c r="U61" s="7"/>
      <c r="V61" s="7"/>
      <c r="W61" s="7"/>
      <c r="X61" s="7"/>
      <c r="Y61" s="7"/>
      <c r="Z61" s="6"/>
      <c r="AA61" s="6"/>
      <c r="AB61" s="6"/>
      <c r="AC61" s="6"/>
      <c r="AD61" s="6"/>
    </row>
    <row r="62" spans="1:30" ht="23.1" customHeight="1" x14ac:dyDescent="0.15">
      <c r="A62" s="7"/>
      <c r="B62" s="7"/>
      <c r="D62" s="7"/>
      <c r="E62" s="7"/>
      <c r="F62" s="7"/>
      <c r="G62" s="7"/>
      <c r="H62" s="7"/>
      <c r="I62" s="7"/>
      <c r="J62" s="7"/>
      <c r="K62" s="7"/>
      <c r="L62" s="7"/>
      <c r="M62" s="7"/>
      <c r="N62" s="7"/>
      <c r="O62" s="7"/>
      <c r="P62" s="7"/>
      <c r="Q62" s="7"/>
      <c r="R62" s="7"/>
      <c r="S62" s="7"/>
      <c r="T62" s="7"/>
      <c r="U62" s="7"/>
      <c r="V62" s="7"/>
      <c r="W62" s="7"/>
      <c r="X62" s="7"/>
      <c r="Y62" s="7"/>
      <c r="Z62" s="6"/>
      <c r="AA62" s="6"/>
      <c r="AB62" s="6"/>
      <c r="AC62" s="6"/>
      <c r="AD62" s="6"/>
    </row>
    <row r="63" spans="1:30" ht="23.1" customHeight="1" x14ac:dyDescent="0.15">
      <c r="A63" s="7"/>
      <c r="B63" s="7"/>
      <c r="D63" s="7"/>
      <c r="E63" s="7"/>
      <c r="F63" s="7"/>
      <c r="G63" s="7"/>
      <c r="H63" s="7"/>
      <c r="I63" s="7"/>
      <c r="J63" s="7"/>
      <c r="K63" s="7"/>
      <c r="L63" s="7"/>
      <c r="M63" s="7"/>
      <c r="N63" s="7"/>
      <c r="O63" s="7"/>
      <c r="P63" s="7"/>
      <c r="Q63" s="7"/>
      <c r="R63" s="7"/>
      <c r="S63" s="7"/>
      <c r="T63" s="7"/>
      <c r="U63" s="7"/>
      <c r="V63" s="7"/>
      <c r="W63" s="7"/>
      <c r="X63" s="7"/>
      <c r="Y63" s="7"/>
      <c r="Z63" s="6"/>
      <c r="AA63" s="6"/>
      <c r="AB63" s="6"/>
      <c r="AC63" s="6"/>
      <c r="AD63" s="6"/>
    </row>
    <row r="64" spans="1:30" ht="23.1" customHeight="1" x14ac:dyDescent="0.15">
      <c r="A64" s="7"/>
      <c r="B64" s="7"/>
      <c r="D64" s="7"/>
      <c r="E64" s="7"/>
      <c r="F64" s="7"/>
      <c r="G64" s="7"/>
      <c r="H64" s="7"/>
      <c r="I64" s="7"/>
      <c r="J64" s="7"/>
      <c r="K64" s="7"/>
      <c r="L64" s="7"/>
      <c r="M64" s="7"/>
      <c r="N64" s="7"/>
      <c r="O64" s="7"/>
      <c r="P64" s="7"/>
      <c r="Q64" s="7"/>
      <c r="R64" s="7"/>
      <c r="S64" s="7"/>
      <c r="T64" s="7"/>
      <c r="U64" s="7"/>
      <c r="V64" s="7"/>
      <c r="W64" s="7"/>
      <c r="X64" s="7"/>
      <c r="Y64" s="7"/>
      <c r="Z64" s="6"/>
      <c r="AA64" s="6"/>
      <c r="AB64" s="6"/>
      <c r="AC64" s="6"/>
      <c r="AD64" s="6"/>
    </row>
    <row r="65" spans="1:30" ht="23.1" customHeight="1" x14ac:dyDescent="0.15">
      <c r="A65" s="7"/>
      <c r="B65" s="7"/>
      <c r="D65" s="7"/>
      <c r="E65" s="7"/>
      <c r="F65" s="7"/>
      <c r="G65" s="7"/>
      <c r="H65" s="7"/>
      <c r="I65" s="7"/>
      <c r="J65" s="7"/>
      <c r="K65" s="7"/>
      <c r="L65" s="7"/>
      <c r="M65" s="7"/>
      <c r="N65" s="7"/>
      <c r="O65" s="7"/>
      <c r="P65" s="7"/>
      <c r="Q65" s="7"/>
      <c r="R65" s="7"/>
      <c r="S65" s="7"/>
      <c r="T65" s="7"/>
      <c r="U65" s="7"/>
      <c r="V65" s="7"/>
      <c r="W65" s="7"/>
      <c r="X65" s="7"/>
      <c r="Y65" s="7"/>
      <c r="Z65" s="6"/>
      <c r="AA65" s="6"/>
      <c r="AB65" s="6"/>
      <c r="AC65" s="6"/>
      <c r="AD65" s="6"/>
    </row>
    <row r="66" spans="1:30" ht="23.1" customHeight="1" x14ac:dyDescent="0.15">
      <c r="A66" s="7"/>
      <c r="B66" s="7"/>
      <c r="D66" s="7"/>
      <c r="E66" s="7"/>
      <c r="F66" s="7"/>
      <c r="G66" s="7"/>
      <c r="H66" s="7"/>
      <c r="I66" s="7"/>
      <c r="J66" s="7"/>
      <c r="K66" s="7"/>
      <c r="L66" s="7"/>
      <c r="M66" s="7"/>
      <c r="N66" s="7"/>
      <c r="O66" s="7"/>
      <c r="P66" s="7"/>
      <c r="Q66" s="7"/>
      <c r="R66" s="7"/>
      <c r="S66" s="7"/>
      <c r="T66" s="7"/>
      <c r="U66" s="7"/>
      <c r="V66" s="7"/>
      <c r="W66" s="7"/>
      <c r="X66" s="7"/>
      <c r="Y66" s="7"/>
      <c r="Z66" s="6"/>
      <c r="AA66" s="6"/>
      <c r="AB66" s="6"/>
      <c r="AC66" s="6"/>
      <c r="AD66" s="6"/>
    </row>
    <row r="67" spans="1:30" ht="23.1" customHeight="1" x14ac:dyDescent="0.15">
      <c r="A67" s="7"/>
      <c r="B67" s="7"/>
      <c r="D67" s="7"/>
      <c r="E67" s="7"/>
      <c r="F67" s="7"/>
      <c r="G67" s="7"/>
      <c r="H67" s="7"/>
      <c r="I67" s="7"/>
      <c r="J67" s="7"/>
      <c r="K67" s="7"/>
      <c r="L67" s="7"/>
      <c r="M67" s="7"/>
      <c r="N67" s="7"/>
      <c r="O67" s="7"/>
      <c r="P67" s="7"/>
      <c r="Q67" s="7"/>
      <c r="R67" s="7"/>
      <c r="S67" s="7"/>
      <c r="T67" s="7"/>
      <c r="U67" s="7"/>
      <c r="V67" s="7"/>
      <c r="W67" s="7"/>
      <c r="X67" s="7"/>
      <c r="Y67" s="7"/>
      <c r="Z67" s="6"/>
      <c r="AA67" s="6"/>
      <c r="AB67" s="6"/>
      <c r="AC67" s="6"/>
      <c r="AD67" s="6"/>
    </row>
    <row r="68" spans="1:30" ht="23.1" customHeight="1" x14ac:dyDescent="0.15">
      <c r="A68" s="7"/>
      <c r="B68" s="7"/>
      <c r="D68" s="7"/>
      <c r="E68" s="7"/>
      <c r="F68" s="7"/>
      <c r="G68" s="7"/>
      <c r="H68" s="7"/>
      <c r="I68" s="7"/>
      <c r="J68" s="7"/>
      <c r="K68" s="7"/>
      <c r="L68" s="7"/>
      <c r="M68" s="7"/>
      <c r="N68" s="7"/>
      <c r="O68" s="7"/>
      <c r="P68" s="7"/>
      <c r="Q68" s="7"/>
      <c r="R68" s="7"/>
      <c r="S68" s="7"/>
      <c r="T68" s="7"/>
      <c r="U68" s="7"/>
      <c r="V68" s="7"/>
      <c r="W68" s="7"/>
      <c r="X68" s="7"/>
      <c r="Y68" s="7"/>
      <c r="Z68" s="6"/>
      <c r="AA68" s="6"/>
      <c r="AB68" s="6"/>
      <c r="AC68" s="6"/>
      <c r="AD68" s="6"/>
    </row>
    <row r="69" spans="1:30" ht="23.1" customHeight="1" x14ac:dyDescent="0.15">
      <c r="A69" s="7"/>
      <c r="B69" s="7"/>
      <c r="D69" s="7"/>
      <c r="E69" s="7"/>
      <c r="F69" s="7"/>
      <c r="G69" s="7"/>
      <c r="H69" s="7"/>
      <c r="I69" s="7"/>
      <c r="J69" s="7"/>
      <c r="K69" s="7"/>
      <c r="L69" s="7"/>
      <c r="M69" s="7"/>
      <c r="N69" s="7"/>
      <c r="O69" s="7"/>
      <c r="P69" s="7"/>
      <c r="Q69" s="7"/>
      <c r="R69" s="7"/>
      <c r="S69" s="7"/>
      <c r="T69" s="7"/>
      <c r="U69" s="7"/>
      <c r="V69" s="7"/>
      <c r="W69" s="7"/>
      <c r="X69" s="7"/>
      <c r="Y69" s="7"/>
      <c r="Z69" s="6"/>
      <c r="AA69" s="6"/>
      <c r="AB69" s="6"/>
      <c r="AC69" s="6"/>
      <c r="AD69" s="6"/>
    </row>
    <row r="70" spans="1:30" ht="23.1" customHeight="1" x14ac:dyDescent="0.15">
      <c r="A70" s="7"/>
      <c r="B70" s="7"/>
      <c r="D70" s="7"/>
      <c r="E70" s="7"/>
      <c r="F70" s="7"/>
      <c r="G70" s="7"/>
      <c r="H70" s="7"/>
      <c r="I70" s="7"/>
      <c r="J70" s="7"/>
      <c r="K70" s="7"/>
      <c r="L70" s="7"/>
      <c r="M70" s="7"/>
      <c r="N70" s="7"/>
      <c r="O70" s="7"/>
      <c r="P70" s="7"/>
      <c r="Q70" s="7"/>
      <c r="R70" s="7"/>
      <c r="S70" s="7"/>
      <c r="T70" s="7"/>
      <c r="U70" s="7"/>
      <c r="V70" s="7"/>
      <c r="W70" s="7"/>
      <c r="X70" s="7"/>
      <c r="Y70" s="7"/>
      <c r="Z70" s="6"/>
      <c r="AA70" s="6"/>
      <c r="AB70" s="6"/>
      <c r="AC70" s="6"/>
      <c r="AD70" s="6"/>
    </row>
    <row r="71" spans="1:30" ht="23.1" customHeight="1" x14ac:dyDescent="0.15">
      <c r="A71" s="7"/>
      <c r="B71" s="7"/>
      <c r="D71" s="7"/>
      <c r="E71" s="7"/>
      <c r="F71" s="7"/>
      <c r="G71" s="7"/>
      <c r="H71" s="7"/>
      <c r="I71" s="7"/>
      <c r="J71" s="7"/>
      <c r="K71" s="7"/>
      <c r="L71" s="7"/>
      <c r="M71" s="7"/>
      <c r="N71" s="7"/>
      <c r="O71" s="7"/>
      <c r="P71" s="7"/>
      <c r="Q71" s="7"/>
      <c r="R71" s="7"/>
      <c r="S71" s="7"/>
      <c r="T71" s="7"/>
      <c r="U71" s="7"/>
      <c r="V71" s="7"/>
      <c r="W71" s="7"/>
      <c r="X71" s="7"/>
      <c r="Y71" s="7"/>
      <c r="Z71" s="6"/>
      <c r="AA71" s="6"/>
      <c r="AB71" s="6"/>
      <c r="AC71" s="6"/>
      <c r="AD71" s="6"/>
    </row>
    <row r="72" spans="1:30" ht="23.1" customHeight="1" x14ac:dyDescent="0.15">
      <c r="A72" s="7"/>
      <c r="B72" s="7"/>
      <c r="D72" s="7"/>
      <c r="E72" s="7"/>
      <c r="F72" s="7"/>
      <c r="G72" s="7"/>
      <c r="H72" s="7"/>
      <c r="I72" s="7"/>
      <c r="J72" s="7"/>
      <c r="K72" s="7"/>
      <c r="L72" s="7"/>
      <c r="M72" s="7"/>
      <c r="N72" s="7"/>
      <c r="O72" s="7"/>
      <c r="P72" s="7"/>
      <c r="Q72" s="7"/>
      <c r="R72" s="7"/>
      <c r="S72" s="7"/>
      <c r="T72" s="7"/>
      <c r="U72" s="7"/>
      <c r="V72" s="7"/>
      <c r="W72" s="7"/>
      <c r="X72" s="7"/>
      <c r="Y72" s="7"/>
      <c r="Z72" s="6"/>
      <c r="AA72" s="6"/>
      <c r="AB72" s="6"/>
      <c r="AC72" s="6"/>
      <c r="AD72" s="6"/>
    </row>
    <row r="73" spans="1:30" ht="23.1" customHeight="1" x14ac:dyDescent="0.15">
      <c r="A73" s="7"/>
      <c r="B73" s="7"/>
      <c r="D73" s="7"/>
      <c r="E73" s="7"/>
      <c r="F73" s="7"/>
      <c r="G73" s="7"/>
      <c r="H73" s="7"/>
      <c r="I73" s="7"/>
      <c r="J73" s="7"/>
      <c r="K73" s="7"/>
      <c r="L73" s="7"/>
      <c r="M73" s="7"/>
      <c r="N73" s="7"/>
      <c r="O73" s="7"/>
      <c r="P73" s="7"/>
      <c r="Q73" s="7"/>
      <c r="R73" s="7"/>
      <c r="S73" s="7"/>
      <c r="T73" s="7"/>
      <c r="U73" s="7"/>
      <c r="V73" s="7"/>
      <c r="W73" s="7"/>
      <c r="X73" s="7"/>
      <c r="Y73" s="7"/>
      <c r="Z73" s="6"/>
      <c r="AA73" s="6"/>
      <c r="AB73" s="6"/>
      <c r="AC73" s="6"/>
      <c r="AD73" s="6"/>
    </row>
    <row r="74" spans="1:30" ht="23.1" customHeight="1" x14ac:dyDescent="0.15">
      <c r="A74" s="7"/>
      <c r="B74" s="7"/>
      <c r="D74" s="7"/>
      <c r="E74" s="7"/>
      <c r="F74" s="7"/>
      <c r="G74" s="7"/>
      <c r="H74" s="7"/>
      <c r="I74" s="7"/>
      <c r="J74" s="7"/>
      <c r="K74" s="7"/>
      <c r="L74" s="7"/>
      <c r="M74" s="7"/>
      <c r="N74" s="7"/>
      <c r="O74" s="7"/>
      <c r="P74" s="7"/>
      <c r="Q74" s="7"/>
      <c r="R74" s="7"/>
      <c r="S74" s="7"/>
      <c r="T74" s="7"/>
      <c r="U74" s="7"/>
      <c r="V74" s="7"/>
      <c r="W74" s="7"/>
      <c r="X74" s="7"/>
      <c r="Y74" s="7"/>
      <c r="Z74" s="6"/>
      <c r="AA74" s="6"/>
      <c r="AB74" s="6"/>
      <c r="AC74" s="6"/>
      <c r="AD74" s="6"/>
    </row>
    <row r="75" spans="1:30" ht="23.1" customHeight="1" x14ac:dyDescent="0.15">
      <c r="A75" s="7"/>
      <c r="B75" s="7"/>
      <c r="D75" s="7"/>
      <c r="E75" s="7"/>
      <c r="F75" s="7"/>
      <c r="G75" s="7"/>
      <c r="H75" s="7"/>
      <c r="I75" s="7"/>
      <c r="J75" s="7"/>
      <c r="K75" s="7"/>
      <c r="L75" s="7"/>
      <c r="M75" s="7"/>
      <c r="N75" s="7"/>
      <c r="O75" s="7"/>
      <c r="P75" s="7"/>
      <c r="Q75" s="7"/>
      <c r="R75" s="7"/>
      <c r="S75" s="7"/>
      <c r="T75" s="7"/>
      <c r="U75" s="7"/>
      <c r="V75" s="7"/>
      <c r="W75" s="7"/>
      <c r="X75" s="7"/>
      <c r="Y75" s="7"/>
      <c r="Z75" s="6"/>
      <c r="AA75" s="6"/>
      <c r="AB75" s="6"/>
      <c r="AC75" s="6"/>
      <c r="AD75" s="6"/>
    </row>
    <row r="76" spans="1:30" ht="23.1" customHeight="1" x14ac:dyDescent="0.15">
      <c r="A76" s="7"/>
      <c r="B76" s="7"/>
      <c r="D76" s="7"/>
      <c r="E76" s="7"/>
      <c r="F76" s="7"/>
      <c r="G76" s="7"/>
      <c r="H76" s="7"/>
      <c r="I76" s="7"/>
      <c r="J76" s="7"/>
      <c r="K76" s="7"/>
      <c r="L76" s="7"/>
      <c r="M76" s="7"/>
      <c r="N76" s="7"/>
      <c r="O76" s="7"/>
      <c r="P76" s="7"/>
      <c r="Q76" s="7"/>
      <c r="R76" s="7"/>
      <c r="S76" s="7"/>
      <c r="T76" s="7"/>
      <c r="U76" s="7"/>
      <c r="V76" s="7"/>
      <c r="W76" s="7"/>
      <c r="X76" s="7"/>
      <c r="Y76" s="7"/>
      <c r="Z76" s="6"/>
      <c r="AA76" s="6"/>
      <c r="AB76" s="6"/>
      <c r="AC76" s="6"/>
      <c r="AD76" s="6"/>
    </row>
    <row r="77" spans="1:30" ht="23.1" customHeight="1" x14ac:dyDescent="0.15">
      <c r="A77" s="7"/>
      <c r="B77" s="7"/>
      <c r="D77" s="7"/>
      <c r="E77" s="7"/>
      <c r="F77" s="7"/>
      <c r="G77" s="7"/>
      <c r="H77" s="7"/>
      <c r="I77" s="7"/>
      <c r="J77" s="7"/>
      <c r="K77" s="7"/>
      <c r="L77" s="7"/>
      <c r="M77" s="7"/>
      <c r="N77" s="7"/>
      <c r="O77" s="7"/>
      <c r="P77" s="7"/>
      <c r="Q77" s="7"/>
      <c r="R77" s="7"/>
      <c r="S77" s="7"/>
      <c r="T77" s="7"/>
      <c r="U77" s="7"/>
      <c r="V77" s="7"/>
      <c r="W77" s="7"/>
      <c r="X77" s="7"/>
      <c r="Y77" s="7"/>
      <c r="Z77" s="6"/>
      <c r="AA77" s="6"/>
      <c r="AB77" s="6"/>
      <c r="AC77" s="6"/>
      <c r="AD77" s="6"/>
    </row>
    <row r="78" spans="1:30" ht="23.1" customHeight="1" x14ac:dyDescent="0.15">
      <c r="A78" s="7"/>
      <c r="B78" s="7"/>
      <c r="D78" s="7"/>
      <c r="E78" s="7"/>
      <c r="F78" s="7"/>
      <c r="G78" s="7"/>
      <c r="H78" s="7"/>
      <c r="I78" s="7"/>
      <c r="J78" s="7"/>
      <c r="K78" s="7"/>
      <c r="L78" s="7"/>
      <c r="M78" s="7"/>
      <c r="N78" s="7"/>
      <c r="O78" s="7"/>
      <c r="P78" s="7"/>
      <c r="Q78" s="7"/>
      <c r="R78" s="7"/>
      <c r="S78" s="7"/>
      <c r="T78" s="7"/>
      <c r="U78" s="7"/>
      <c r="V78" s="7"/>
      <c r="W78" s="7"/>
      <c r="X78" s="7"/>
      <c r="Y78" s="7"/>
      <c r="Z78" s="6"/>
      <c r="AA78" s="6"/>
      <c r="AB78" s="6"/>
      <c r="AC78" s="6"/>
      <c r="AD78" s="6"/>
    </row>
    <row r="79" spans="1:30" ht="23.1" customHeight="1" x14ac:dyDescent="0.15">
      <c r="A79" s="7"/>
      <c r="B79" s="7"/>
      <c r="D79" s="7"/>
      <c r="E79" s="7"/>
      <c r="F79" s="7"/>
      <c r="G79" s="7"/>
      <c r="H79" s="7"/>
      <c r="I79" s="7"/>
      <c r="J79" s="7"/>
      <c r="K79" s="7"/>
      <c r="L79" s="7"/>
      <c r="M79" s="7"/>
      <c r="N79" s="7"/>
      <c r="O79" s="7"/>
      <c r="P79" s="7"/>
      <c r="Q79" s="7"/>
      <c r="R79" s="7"/>
      <c r="S79" s="7"/>
      <c r="T79" s="7"/>
      <c r="U79" s="7"/>
      <c r="V79" s="7"/>
      <c r="W79" s="7"/>
      <c r="X79" s="7"/>
      <c r="Y79" s="7"/>
      <c r="Z79" s="6"/>
      <c r="AA79" s="6"/>
      <c r="AB79" s="6"/>
      <c r="AC79" s="6"/>
      <c r="AD79" s="6"/>
    </row>
    <row r="80" spans="1:30" ht="23.1" customHeight="1" x14ac:dyDescent="0.15">
      <c r="A80" s="7"/>
      <c r="B80" s="7"/>
      <c r="D80" s="7"/>
      <c r="E80" s="7"/>
      <c r="F80" s="7"/>
      <c r="G80" s="7"/>
      <c r="H80" s="7"/>
      <c r="I80" s="7"/>
      <c r="J80" s="7"/>
      <c r="K80" s="7"/>
      <c r="L80" s="7"/>
      <c r="M80" s="7"/>
      <c r="N80" s="7"/>
      <c r="O80" s="7"/>
      <c r="P80" s="7"/>
      <c r="Q80" s="7"/>
      <c r="R80" s="7"/>
      <c r="S80" s="7"/>
      <c r="T80" s="7"/>
      <c r="U80" s="7"/>
      <c r="V80" s="7"/>
      <c r="W80" s="7"/>
      <c r="X80" s="7"/>
      <c r="Y80" s="7"/>
      <c r="Z80" s="6"/>
      <c r="AA80" s="6"/>
      <c r="AB80" s="6"/>
      <c r="AC80" s="6"/>
      <c r="AD80" s="6"/>
    </row>
    <row r="81" spans="1:30" ht="23.1" customHeight="1" x14ac:dyDescent="0.15">
      <c r="A81" s="7"/>
      <c r="B81" s="7"/>
      <c r="D81" s="7"/>
      <c r="E81" s="7"/>
      <c r="F81" s="7"/>
      <c r="G81" s="7"/>
      <c r="H81" s="7"/>
      <c r="I81" s="7"/>
      <c r="J81" s="7"/>
      <c r="K81" s="7"/>
      <c r="L81" s="7"/>
      <c r="M81" s="7"/>
      <c r="N81" s="7"/>
      <c r="O81" s="7"/>
      <c r="P81" s="7"/>
      <c r="Q81" s="7"/>
      <c r="R81" s="7"/>
      <c r="S81" s="7"/>
      <c r="T81" s="7"/>
      <c r="U81" s="7"/>
      <c r="V81" s="7"/>
      <c r="W81" s="7"/>
      <c r="X81" s="7"/>
      <c r="Y81" s="7"/>
      <c r="Z81" s="6"/>
      <c r="AA81" s="6"/>
      <c r="AB81" s="6"/>
      <c r="AC81" s="6"/>
      <c r="AD81" s="6"/>
    </row>
    <row r="82" spans="1:30" ht="23.1" customHeight="1" x14ac:dyDescent="0.15">
      <c r="A82" s="7"/>
      <c r="B82" s="7"/>
      <c r="D82" s="7"/>
      <c r="E82" s="7"/>
      <c r="F82" s="7"/>
      <c r="G82" s="7"/>
      <c r="H82" s="7"/>
      <c r="I82" s="7"/>
      <c r="J82" s="7"/>
      <c r="K82" s="7"/>
      <c r="L82" s="7"/>
      <c r="M82" s="7"/>
      <c r="N82" s="7"/>
      <c r="O82" s="7"/>
      <c r="P82" s="7"/>
      <c r="Q82" s="7"/>
      <c r="R82" s="7"/>
      <c r="S82" s="7"/>
      <c r="T82" s="7"/>
      <c r="U82" s="7"/>
      <c r="V82" s="7"/>
      <c r="W82" s="7"/>
      <c r="X82" s="7"/>
      <c r="Y82" s="7"/>
      <c r="Z82" s="6"/>
      <c r="AA82" s="6"/>
      <c r="AB82" s="6"/>
      <c r="AC82" s="6"/>
      <c r="AD82" s="6"/>
    </row>
    <row r="83" spans="1:30" ht="23.1" customHeight="1" x14ac:dyDescent="0.15">
      <c r="A83" s="7"/>
      <c r="B83" s="7"/>
      <c r="D83" s="7"/>
      <c r="E83" s="7"/>
      <c r="F83" s="7"/>
      <c r="G83" s="7"/>
      <c r="H83" s="7"/>
      <c r="I83" s="7"/>
      <c r="J83" s="7"/>
      <c r="K83" s="7"/>
      <c r="L83" s="7"/>
      <c r="M83" s="7"/>
      <c r="N83" s="7"/>
      <c r="O83" s="7"/>
      <c r="P83" s="7"/>
      <c r="Q83" s="7"/>
      <c r="R83" s="7"/>
      <c r="S83" s="7"/>
      <c r="T83" s="7"/>
      <c r="U83" s="7"/>
      <c r="V83" s="7"/>
      <c r="W83" s="7"/>
      <c r="X83" s="7"/>
      <c r="Y83" s="7"/>
      <c r="Z83" s="6"/>
      <c r="AA83" s="6"/>
      <c r="AB83" s="6"/>
      <c r="AC83" s="6"/>
      <c r="AD83" s="6"/>
    </row>
    <row r="84" spans="1:30" ht="23.1" customHeight="1" x14ac:dyDescent="0.15">
      <c r="A84" s="7"/>
      <c r="B84" s="7"/>
      <c r="D84" s="7"/>
      <c r="E84" s="7"/>
      <c r="F84" s="7"/>
      <c r="G84" s="7"/>
      <c r="H84" s="7"/>
      <c r="I84" s="7"/>
      <c r="J84" s="7"/>
      <c r="K84" s="7"/>
      <c r="L84" s="7"/>
      <c r="M84" s="7"/>
      <c r="N84" s="7"/>
      <c r="O84" s="7"/>
      <c r="P84" s="7"/>
      <c r="Q84" s="7"/>
      <c r="R84" s="7"/>
      <c r="S84" s="7"/>
      <c r="T84" s="7"/>
      <c r="U84" s="7"/>
      <c r="V84" s="7"/>
      <c r="W84" s="7"/>
      <c r="X84" s="7"/>
      <c r="Y84" s="7"/>
      <c r="Z84" s="6"/>
      <c r="AA84" s="6"/>
      <c r="AB84" s="6"/>
      <c r="AC84" s="6"/>
      <c r="AD84" s="6"/>
    </row>
    <row r="85" spans="1:30" ht="23.1" customHeight="1" x14ac:dyDescent="0.15">
      <c r="A85" s="7"/>
      <c r="B85" s="7"/>
      <c r="D85" s="7"/>
      <c r="E85" s="7"/>
      <c r="F85" s="7"/>
      <c r="G85" s="7"/>
      <c r="H85" s="7"/>
      <c r="I85" s="7"/>
      <c r="J85" s="7"/>
      <c r="K85" s="7"/>
      <c r="L85" s="7"/>
      <c r="M85" s="7"/>
      <c r="N85" s="7"/>
      <c r="O85" s="7"/>
      <c r="P85" s="7"/>
      <c r="Q85" s="7"/>
      <c r="R85" s="7"/>
      <c r="S85" s="7"/>
      <c r="T85" s="7"/>
      <c r="U85" s="7"/>
      <c r="V85" s="7"/>
      <c r="W85" s="7"/>
      <c r="X85" s="7"/>
      <c r="Y85" s="7"/>
      <c r="Z85" s="6"/>
      <c r="AA85" s="6"/>
      <c r="AB85" s="6"/>
      <c r="AC85" s="6"/>
      <c r="AD85" s="6"/>
    </row>
    <row r="86" spans="1:30" ht="23.1" customHeight="1" x14ac:dyDescent="0.15">
      <c r="A86" s="7"/>
      <c r="B86" s="7"/>
      <c r="D86" s="7"/>
      <c r="E86" s="7"/>
      <c r="F86" s="7"/>
      <c r="G86" s="7"/>
      <c r="H86" s="7"/>
      <c r="I86" s="7"/>
      <c r="J86" s="7"/>
      <c r="K86" s="7"/>
      <c r="L86" s="7"/>
      <c r="M86" s="7"/>
      <c r="N86" s="7"/>
      <c r="O86" s="7"/>
      <c r="P86" s="7"/>
      <c r="Q86" s="7"/>
      <c r="R86" s="7"/>
      <c r="S86" s="7"/>
      <c r="T86" s="7"/>
      <c r="U86" s="7"/>
      <c r="V86" s="7"/>
      <c r="W86" s="7"/>
      <c r="X86" s="7"/>
      <c r="Y86" s="7"/>
      <c r="Z86" s="6"/>
      <c r="AA86" s="6"/>
      <c r="AB86" s="6"/>
      <c r="AC86" s="6"/>
      <c r="AD86" s="6"/>
    </row>
    <row r="87" spans="1:30" ht="23.1" customHeight="1" x14ac:dyDescent="0.15">
      <c r="A87" s="7"/>
      <c r="B87" s="7"/>
      <c r="D87" s="7"/>
      <c r="E87" s="7"/>
      <c r="F87" s="7"/>
      <c r="G87" s="7"/>
      <c r="H87" s="7"/>
      <c r="I87" s="7"/>
      <c r="J87" s="7"/>
      <c r="K87" s="7"/>
      <c r="L87" s="7"/>
      <c r="M87" s="7"/>
      <c r="N87" s="7"/>
      <c r="O87" s="7"/>
      <c r="P87" s="7"/>
      <c r="Q87" s="7"/>
      <c r="R87" s="7"/>
      <c r="S87" s="7"/>
      <c r="T87" s="7"/>
      <c r="U87" s="7"/>
      <c r="V87" s="7"/>
      <c r="W87" s="7"/>
      <c r="X87" s="7"/>
      <c r="Y87" s="7"/>
      <c r="Z87" s="6"/>
      <c r="AA87" s="6"/>
      <c r="AB87" s="6"/>
      <c r="AC87" s="6"/>
      <c r="AD87" s="6"/>
    </row>
    <row r="88" spans="1:30" ht="23.1" customHeight="1" x14ac:dyDescent="0.15">
      <c r="A88" s="7"/>
      <c r="B88" s="7"/>
      <c r="D88" s="7"/>
      <c r="E88" s="7"/>
      <c r="F88" s="7"/>
      <c r="G88" s="7"/>
      <c r="H88" s="7"/>
      <c r="I88" s="7"/>
      <c r="J88" s="7"/>
      <c r="K88" s="7"/>
      <c r="L88" s="7"/>
      <c r="M88" s="7"/>
      <c r="N88" s="7"/>
      <c r="O88" s="7"/>
      <c r="P88" s="7"/>
      <c r="Q88" s="7"/>
      <c r="R88" s="7"/>
      <c r="S88" s="7"/>
      <c r="T88" s="7"/>
      <c r="U88" s="7"/>
      <c r="V88" s="7"/>
      <c r="W88" s="7"/>
      <c r="X88" s="7"/>
      <c r="Y88" s="7"/>
      <c r="Z88" s="6"/>
      <c r="AA88" s="6"/>
      <c r="AB88" s="6"/>
      <c r="AC88" s="6"/>
      <c r="AD88" s="6"/>
    </row>
    <row r="89" spans="1:30" ht="23.1" customHeight="1" x14ac:dyDescent="0.15">
      <c r="A89" s="7"/>
      <c r="B89" s="7"/>
      <c r="D89" s="7"/>
      <c r="E89" s="7"/>
      <c r="F89" s="7"/>
      <c r="G89" s="7"/>
      <c r="H89" s="7"/>
      <c r="I89" s="7"/>
      <c r="J89" s="7"/>
      <c r="K89" s="7"/>
      <c r="L89" s="7"/>
      <c r="M89" s="7"/>
      <c r="N89" s="7"/>
      <c r="O89" s="7"/>
      <c r="P89" s="7"/>
      <c r="Q89" s="7"/>
      <c r="R89" s="7"/>
      <c r="S89" s="7"/>
      <c r="T89" s="7"/>
      <c r="U89" s="7"/>
      <c r="V89" s="7"/>
      <c r="W89" s="7"/>
      <c r="X89" s="7"/>
      <c r="Y89" s="7"/>
      <c r="Z89" s="6"/>
      <c r="AA89" s="6"/>
      <c r="AB89" s="6"/>
      <c r="AC89" s="6"/>
      <c r="AD89" s="6"/>
    </row>
    <row r="90" spans="1:30" ht="23.1" customHeight="1" x14ac:dyDescent="0.15">
      <c r="A90" s="7"/>
      <c r="B90" s="7"/>
      <c r="D90" s="7"/>
      <c r="E90" s="7"/>
      <c r="F90" s="7"/>
      <c r="G90" s="7"/>
      <c r="H90" s="7"/>
      <c r="I90" s="7"/>
      <c r="J90" s="7"/>
      <c r="K90" s="7"/>
      <c r="L90" s="7"/>
      <c r="M90" s="7"/>
      <c r="N90" s="7"/>
      <c r="O90" s="7"/>
      <c r="P90" s="7"/>
      <c r="Q90" s="7"/>
      <c r="R90" s="7"/>
      <c r="S90" s="7"/>
      <c r="T90" s="7"/>
      <c r="U90" s="7"/>
      <c r="V90" s="7"/>
      <c r="W90" s="7"/>
      <c r="X90" s="7"/>
      <c r="Y90" s="7"/>
      <c r="Z90" s="6"/>
      <c r="AA90" s="6"/>
      <c r="AB90" s="6"/>
      <c r="AC90" s="6"/>
      <c r="AD90" s="6"/>
    </row>
    <row r="91" spans="1:30" ht="23.1" customHeight="1" x14ac:dyDescent="0.15">
      <c r="A91" s="7"/>
      <c r="B91" s="7"/>
      <c r="D91" s="7"/>
      <c r="E91" s="7"/>
      <c r="F91" s="7"/>
      <c r="G91" s="7"/>
      <c r="H91" s="7"/>
      <c r="I91" s="7"/>
      <c r="J91" s="7"/>
      <c r="K91" s="7"/>
      <c r="L91" s="7"/>
      <c r="M91" s="7"/>
      <c r="N91" s="7"/>
      <c r="O91" s="7"/>
      <c r="P91" s="7"/>
      <c r="Q91" s="7"/>
      <c r="R91" s="7"/>
      <c r="S91" s="7"/>
      <c r="T91" s="7"/>
      <c r="U91" s="7"/>
      <c r="V91" s="7"/>
      <c r="W91" s="7"/>
      <c r="X91" s="7"/>
      <c r="Y91" s="7"/>
      <c r="Z91" s="6"/>
      <c r="AA91" s="6"/>
      <c r="AB91" s="6"/>
      <c r="AC91" s="6"/>
      <c r="AD91" s="6"/>
    </row>
    <row r="92" spans="1:30" ht="23.1" customHeight="1" x14ac:dyDescent="0.15">
      <c r="A92" s="7"/>
      <c r="B92" s="7"/>
      <c r="D92" s="7"/>
      <c r="E92" s="7"/>
      <c r="F92" s="7"/>
      <c r="G92" s="7"/>
      <c r="H92" s="7"/>
      <c r="I92" s="7"/>
      <c r="J92" s="7"/>
      <c r="K92" s="7"/>
      <c r="L92" s="7"/>
      <c r="M92" s="7"/>
      <c r="N92" s="7"/>
      <c r="O92" s="7"/>
      <c r="P92" s="7"/>
      <c r="Q92" s="7"/>
      <c r="R92" s="7"/>
      <c r="S92" s="7"/>
      <c r="T92" s="7"/>
      <c r="U92" s="7"/>
      <c r="V92" s="7"/>
      <c r="W92" s="7"/>
      <c r="X92" s="7"/>
      <c r="Y92" s="7"/>
      <c r="Z92" s="6"/>
      <c r="AA92" s="6"/>
      <c r="AB92" s="6"/>
      <c r="AC92" s="6"/>
      <c r="AD92" s="6"/>
    </row>
    <row r="93" spans="1:30" ht="23.1" customHeight="1" x14ac:dyDescent="0.15">
      <c r="A93" s="7"/>
      <c r="B93" s="7"/>
      <c r="D93" s="7"/>
      <c r="E93" s="7"/>
      <c r="F93" s="7"/>
      <c r="G93" s="7"/>
      <c r="H93" s="7"/>
      <c r="I93" s="7"/>
      <c r="J93" s="7"/>
      <c r="K93" s="7"/>
      <c r="L93" s="7"/>
      <c r="M93" s="7"/>
      <c r="N93" s="7"/>
      <c r="O93" s="7"/>
      <c r="P93" s="7"/>
      <c r="Q93" s="7"/>
      <c r="R93" s="7"/>
      <c r="S93" s="7"/>
      <c r="T93" s="7"/>
      <c r="U93" s="7"/>
      <c r="V93" s="7"/>
      <c r="W93" s="7"/>
      <c r="X93" s="7"/>
      <c r="Y93" s="7"/>
      <c r="Z93" s="6"/>
      <c r="AA93" s="6"/>
      <c r="AB93" s="6"/>
      <c r="AC93" s="6"/>
      <c r="AD93" s="6"/>
    </row>
    <row r="94" spans="1:30" ht="23.1" customHeight="1" x14ac:dyDescent="0.15">
      <c r="A94" s="7"/>
      <c r="B94" s="7"/>
      <c r="D94" s="7"/>
      <c r="E94" s="7"/>
      <c r="F94" s="7"/>
      <c r="G94" s="7"/>
      <c r="H94" s="7"/>
      <c r="I94" s="7"/>
      <c r="J94" s="7"/>
      <c r="K94" s="7"/>
      <c r="L94" s="7"/>
      <c r="M94" s="7"/>
      <c r="N94" s="7"/>
      <c r="O94" s="7"/>
      <c r="P94" s="7"/>
      <c r="Q94" s="7"/>
      <c r="R94" s="7"/>
      <c r="S94" s="7"/>
      <c r="T94" s="7"/>
      <c r="U94" s="7"/>
      <c r="V94" s="7"/>
      <c r="W94" s="7"/>
      <c r="X94" s="7"/>
      <c r="Y94" s="7"/>
      <c r="Z94" s="6"/>
      <c r="AA94" s="6"/>
      <c r="AB94" s="6"/>
      <c r="AC94" s="6"/>
      <c r="AD94" s="6"/>
    </row>
    <row r="95" spans="1:30" ht="23.1" customHeight="1" x14ac:dyDescent="0.15">
      <c r="A95" s="7"/>
      <c r="B95" s="7"/>
      <c r="D95" s="7"/>
      <c r="E95" s="7"/>
      <c r="F95" s="7"/>
      <c r="G95" s="7"/>
      <c r="H95" s="7"/>
      <c r="I95" s="7"/>
      <c r="J95" s="7"/>
      <c r="K95" s="7"/>
      <c r="L95" s="7"/>
      <c r="M95" s="7"/>
      <c r="N95" s="7"/>
      <c r="O95" s="7"/>
      <c r="P95" s="7"/>
      <c r="Q95" s="7"/>
      <c r="R95" s="7"/>
      <c r="S95" s="7"/>
      <c r="T95" s="7"/>
      <c r="U95" s="7"/>
      <c r="V95" s="7"/>
      <c r="W95" s="7"/>
      <c r="X95" s="7"/>
      <c r="Y95" s="7"/>
      <c r="Z95" s="6"/>
      <c r="AA95" s="6"/>
      <c r="AB95" s="6"/>
      <c r="AC95" s="6"/>
      <c r="AD95" s="6"/>
    </row>
    <row r="96" spans="1:30" ht="23.1" customHeight="1" x14ac:dyDescent="0.15">
      <c r="A96" s="7"/>
      <c r="B96" s="7"/>
      <c r="D96" s="7"/>
      <c r="E96" s="7"/>
      <c r="F96" s="7"/>
      <c r="G96" s="7"/>
      <c r="H96" s="7"/>
      <c r="I96" s="7"/>
      <c r="J96" s="7"/>
      <c r="K96" s="7"/>
      <c r="L96" s="7"/>
      <c r="M96" s="7"/>
      <c r="N96" s="7"/>
      <c r="O96" s="7"/>
      <c r="P96" s="7"/>
      <c r="Q96" s="7"/>
      <c r="R96" s="7"/>
      <c r="S96" s="7"/>
      <c r="T96" s="7"/>
      <c r="U96" s="7"/>
      <c r="V96" s="7"/>
      <c r="W96" s="7"/>
      <c r="X96" s="7"/>
      <c r="Y96" s="7"/>
      <c r="Z96" s="6"/>
      <c r="AA96" s="6"/>
      <c r="AB96" s="6"/>
      <c r="AC96" s="6"/>
      <c r="AD96" s="6"/>
    </row>
    <row r="97" spans="1:30" ht="23.1" customHeight="1" x14ac:dyDescent="0.15">
      <c r="A97" s="7"/>
      <c r="B97" s="7"/>
      <c r="D97" s="7"/>
      <c r="E97" s="7"/>
      <c r="F97" s="7"/>
      <c r="G97" s="7"/>
      <c r="H97" s="7"/>
      <c r="I97" s="7"/>
      <c r="J97" s="7"/>
      <c r="K97" s="7"/>
      <c r="L97" s="7"/>
      <c r="M97" s="7"/>
      <c r="N97" s="7"/>
      <c r="O97" s="7"/>
      <c r="P97" s="7"/>
      <c r="Q97" s="7"/>
      <c r="R97" s="7"/>
      <c r="S97" s="7"/>
      <c r="T97" s="7"/>
      <c r="U97" s="7"/>
      <c r="V97" s="7"/>
      <c r="W97" s="7"/>
      <c r="X97" s="7"/>
      <c r="Y97" s="7"/>
      <c r="Z97" s="6"/>
      <c r="AA97" s="6"/>
      <c r="AB97" s="6"/>
      <c r="AC97" s="6"/>
      <c r="AD97" s="6"/>
    </row>
    <row r="98" spans="1:30" ht="23.1" customHeight="1" x14ac:dyDescent="0.15">
      <c r="A98" s="7"/>
      <c r="B98" s="7"/>
      <c r="D98" s="7"/>
      <c r="E98" s="7"/>
      <c r="F98" s="7"/>
      <c r="G98" s="7"/>
      <c r="H98" s="7"/>
      <c r="I98" s="7"/>
      <c r="J98" s="7"/>
      <c r="K98" s="7"/>
      <c r="L98" s="7"/>
      <c r="M98" s="7"/>
      <c r="N98" s="7"/>
      <c r="O98" s="7"/>
      <c r="P98" s="7"/>
      <c r="Q98" s="7"/>
      <c r="R98" s="7"/>
      <c r="S98" s="7"/>
      <c r="T98" s="7"/>
      <c r="U98" s="7"/>
      <c r="V98" s="7"/>
      <c r="W98" s="7"/>
      <c r="X98" s="7"/>
      <c r="Y98" s="7"/>
      <c r="Z98" s="6"/>
      <c r="AA98" s="6"/>
      <c r="AB98" s="6"/>
      <c r="AC98" s="6"/>
      <c r="AD98" s="6"/>
    </row>
    <row r="99" spans="1:30" ht="23.1" customHeight="1" x14ac:dyDescent="0.15">
      <c r="A99" s="7"/>
      <c r="B99" s="7"/>
      <c r="D99" s="7"/>
      <c r="E99" s="7"/>
      <c r="F99" s="7"/>
      <c r="G99" s="7"/>
      <c r="H99" s="7"/>
      <c r="I99" s="7"/>
      <c r="J99" s="7"/>
      <c r="K99" s="7"/>
      <c r="L99" s="7"/>
      <c r="M99" s="7"/>
      <c r="N99" s="7"/>
      <c r="O99" s="7"/>
      <c r="P99" s="7"/>
      <c r="Q99" s="7"/>
      <c r="R99" s="7"/>
      <c r="S99" s="7"/>
      <c r="T99" s="7"/>
      <c r="U99" s="7"/>
      <c r="V99" s="7"/>
      <c r="W99" s="7"/>
      <c r="X99" s="7"/>
      <c r="Y99" s="7"/>
      <c r="Z99" s="6"/>
      <c r="AA99" s="6"/>
      <c r="AB99" s="6"/>
      <c r="AC99" s="6"/>
      <c r="AD99" s="6"/>
    </row>
    <row r="100" spans="1:30" ht="23.1" customHeight="1" x14ac:dyDescent="0.15">
      <c r="A100" s="7"/>
      <c r="B100" s="7"/>
      <c r="D100" s="7"/>
      <c r="E100" s="7"/>
      <c r="F100" s="7"/>
      <c r="G100" s="7"/>
      <c r="H100" s="7"/>
      <c r="I100" s="7"/>
      <c r="J100" s="7"/>
      <c r="K100" s="7"/>
      <c r="L100" s="7"/>
      <c r="M100" s="7"/>
      <c r="N100" s="7"/>
      <c r="O100" s="7"/>
      <c r="P100" s="7"/>
      <c r="Q100" s="7"/>
      <c r="R100" s="7"/>
      <c r="S100" s="7"/>
      <c r="T100" s="7"/>
      <c r="U100" s="7"/>
      <c r="V100" s="7"/>
      <c r="W100" s="7"/>
      <c r="X100" s="7"/>
      <c r="Y100" s="7"/>
      <c r="Z100" s="6"/>
      <c r="AA100" s="6"/>
      <c r="AB100" s="6"/>
      <c r="AC100" s="6"/>
      <c r="AD100" s="6"/>
    </row>
    <row r="101" spans="1:30" ht="23.1" customHeight="1" x14ac:dyDescent="0.15">
      <c r="A101" s="7"/>
      <c r="B101" s="7"/>
      <c r="D101" s="7"/>
      <c r="E101" s="7"/>
      <c r="F101" s="7"/>
      <c r="G101" s="7"/>
      <c r="H101" s="7"/>
      <c r="I101" s="7"/>
      <c r="J101" s="7"/>
      <c r="K101" s="7"/>
      <c r="L101" s="7"/>
      <c r="M101" s="7"/>
      <c r="N101" s="7"/>
      <c r="O101" s="7"/>
      <c r="P101" s="7"/>
      <c r="Q101" s="7"/>
      <c r="R101" s="7"/>
      <c r="S101" s="7"/>
      <c r="T101" s="7"/>
      <c r="U101" s="7"/>
      <c r="V101" s="7"/>
      <c r="W101" s="7"/>
      <c r="X101" s="7"/>
      <c r="Y101" s="7"/>
      <c r="Z101" s="6"/>
      <c r="AA101" s="6"/>
      <c r="AB101" s="6"/>
      <c r="AC101" s="6"/>
      <c r="AD101" s="6"/>
    </row>
    <row r="102" spans="1:30" ht="23.1" customHeight="1" x14ac:dyDescent="0.15">
      <c r="A102" s="7"/>
      <c r="B102" s="7"/>
      <c r="D102" s="7"/>
      <c r="E102" s="7"/>
      <c r="F102" s="7"/>
      <c r="G102" s="7"/>
      <c r="H102" s="7"/>
      <c r="I102" s="7"/>
      <c r="J102" s="7"/>
      <c r="K102" s="7"/>
      <c r="L102" s="7"/>
      <c r="M102" s="7"/>
      <c r="N102" s="7"/>
      <c r="O102" s="7"/>
      <c r="P102" s="7"/>
      <c r="Q102" s="7"/>
      <c r="R102" s="7"/>
      <c r="S102" s="7"/>
      <c r="T102" s="7"/>
      <c r="U102" s="7"/>
      <c r="V102" s="7"/>
      <c r="W102" s="7"/>
      <c r="X102" s="7"/>
      <c r="Y102" s="7"/>
      <c r="Z102" s="6"/>
      <c r="AA102" s="6"/>
      <c r="AB102" s="6"/>
      <c r="AC102" s="6"/>
      <c r="AD102" s="6"/>
    </row>
    <row r="103" spans="1:30" ht="23.1" customHeight="1" x14ac:dyDescent="0.15">
      <c r="A103" s="7"/>
      <c r="B103" s="7"/>
      <c r="D103" s="7"/>
      <c r="E103" s="7"/>
      <c r="F103" s="7"/>
      <c r="G103" s="7"/>
      <c r="H103" s="7"/>
      <c r="I103" s="7"/>
      <c r="J103" s="7"/>
      <c r="K103" s="7"/>
      <c r="L103" s="7"/>
      <c r="M103" s="7"/>
      <c r="N103" s="7"/>
      <c r="O103" s="7"/>
      <c r="P103" s="7"/>
      <c r="Q103" s="7"/>
      <c r="R103" s="7"/>
      <c r="S103" s="7"/>
      <c r="T103" s="7"/>
      <c r="U103" s="7"/>
      <c r="V103" s="7"/>
      <c r="W103" s="7"/>
      <c r="X103" s="7"/>
      <c r="Y103" s="7"/>
      <c r="Z103" s="6"/>
      <c r="AA103" s="6"/>
      <c r="AB103" s="6"/>
      <c r="AC103" s="6"/>
      <c r="AD103" s="6"/>
    </row>
    <row r="104" spans="1:30" ht="23.1" customHeight="1" x14ac:dyDescent="0.15">
      <c r="A104" s="7"/>
      <c r="B104" s="7"/>
      <c r="D104" s="7"/>
      <c r="E104" s="7"/>
      <c r="F104" s="7"/>
      <c r="G104" s="7"/>
      <c r="H104" s="7"/>
      <c r="I104" s="7"/>
      <c r="J104" s="7"/>
      <c r="K104" s="7"/>
      <c r="L104" s="7"/>
      <c r="M104" s="7"/>
      <c r="N104" s="7"/>
      <c r="O104" s="7"/>
      <c r="P104" s="7"/>
      <c r="Q104" s="7"/>
      <c r="R104" s="7"/>
      <c r="S104" s="7"/>
      <c r="T104" s="7"/>
      <c r="U104" s="7"/>
      <c r="V104" s="7"/>
      <c r="W104" s="7"/>
      <c r="X104" s="7"/>
      <c r="Y104" s="7"/>
      <c r="Z104" s="6"/>
      <c r="AA104" s="6"/>
      <c r="AB104" s="6"/>
      <c r="AC104" s="6"/>
      <c r="AD104" s="6"/>
    </row>
    <row r="105" spans="1:30" ht="23.1" customHeight="1" x14ac:dyDescent="0.15">
      <c r="A105" s="7"/>
      <c r="B105" s="7"/>
      <c r="D105" s="7"/>
      <c r="E105" s="7"/>
      <c r="F105" s="7"/>
      <c r="G105" s="7"/>
      <c r="H105" s="7"/>
      <c r="I105" s="7"/>
      <c r="J105" s="7"/>
      <c r="K105" s="7"/>
      <c r="L105" s="7"/>
      <c r="M105" s="7"/>
      <c r="N105" s="7"/>
      <c r="O105" s="7"/>
      <c r="P105" s="7"/>
      <c r="Q105" s="7"/>
      <c r="R105" s="7"/>
      <c r="S105" s="7"/>
      <c r="T105" s="7"/>
      <c r="U105" s="7"/>
      <c r="V105" s="7"/>
      <c r="W105" s="7"/>
      <c r="X105" s="7"/>
      <c r="Y105" s="7"/>
      <c r="Z105" s="6"/>
      <c r="AA105" s="6"/>
      <c r="AB105" s="6"/>
      <c r="AC105" s="6"/>
      <c r="AD105" s="6"/>
    </row>
    <row r="106" spans="1:30" ht="23.1" customHeight="1" x14ac:dyDescent="0.15">
      <c r="A106" s="7"/>
      <c r="B106" s="7"/>
      <c r="D106" s="7"/>
      <c r="E106" s="7"/>
      <c r="F106" s="7"/>
      <c r="G106" s="7"/>
      <c r="H106" s="7"/>
      <c r="I106" s="7"/>
      <c r="J106" s="7"/>
      <c r="K106" s="7"/>
      <c r="L106" s="7"/>
      <c r="M106" s="7"/>
      <c r="N106" s="7"/>
      <c r="O106" s="7"/>
      <c r="P106" s="7"/>
      <c r="Q106" s="7"/>
      <c r="R106" s="7"/>
      <c r="S106" s="7"/>
      <c r="T106" s="7"/>
      <c r="U106" s="7"/>
      <c r="V106" s="7"/>
      <c r="W106" s="7"/>
      <c r="X106" s="7"/>
      <c r="Y106" s="7"/>
      <c r="Z106" s="6"/>
      <c r="AA106" s="6"/>
      <c r="AB106" s="6"/>
      <c r="AC106" s="6"/>
      <c r="AD106" s="6"/>
    </row>
    <row r="107" spans="1:30" ht="23.1" customHeight="1" x14ac:dyDescent="0.15">
      <c r="A107" s="7"/>
      <c r="B107" s="7"/>
      <c r="D107" s="7"/>
      <c r="E107" s="7"/>
      <c r="F107" s="7"/>
      <c r="G107" s="7"/>
      <c r="H107" s="7"/>
      <c r="I107" s="7"/>
      <c r="J107" s="7"/>
      <c r="K107" s="7"/>
      <c r="L107" s="7"/>
      <c r="M107" s="7"/>
      <c r="N107" s="7"/>
      <c r="O107" s="7"/>
      <c r="P107" s="7"/>
      <c r="Q107" s="7"/>
      <c r="R107" s="7"/>
      <c r="S107" s="7"/>
      <c r="T107" s="7"/>
      <c r="U107" s="7"/>
      <c r="V107" s="7"/>
      <c r="W107" s="7"/>
      <c r="X107" s="7"/>
      <c r="Y107" s="7"/>
      <c r="Z107" s="6"/>
      <c r="AA107" s="6"/>
      <c r="AB107" s="6"/>
      <c r="AC107" s="6"/>
      <c r="AD107" s="6"/>
    </row>
    <row r="108" spans="1:30" ht="23.1" customHeight="1" x14ac:dyDescent="0.15">
      <c r="A108" s="7"/>
      <c r="B108" s="7"/>
      <c r="D108" s="7"/>
      <c r="E108" s="7"/>
      <c r="F108" s="7"/>
      <c r="G108" s="7"/>
      <c r="H108" s="7"/>
      <c r="I108" s="7"/>
      <c r="J108" s="7"/>
      <c r="K108" s="7"/>
      <c r="L108" s="7"/>
      <c r="M108" s="7"/>
      <c r="N108" s="7"/>
      <c r="O108" s="7"/>
      <c r="P108" s="7"/>
      <c r="Q108" s="7"/>
      <c r="R108" s="7"/>
      <c r="S108" s="7"/>
      <c r="T108" s="7"/>
      <c r="U108" s="7"/>
      <c r="V108" s="7"/>
      <c r="W108" s="7"/>
      <c r="X108" s="7"/>
      <c r="Y108" s="7"/>
      <c r="Z108" s="6"/>
      <c r="AA108" s="6"/>
      <c r="AB108" s="6"/>
      <c r="AC108" s="6"/>
      <c r="AD108" s="6"/>
    </row>
    <row r="109" spans="1:30" ht="23.1" customHeight="1" x14ac:dyDescent="0.15">
      <c r="A109" s="7"/>
      <c r="B109" s="7"/>
      <c r="D109" s="7"/>
      <c r="E109" s="7"/>
      <c r="F109" s="7"/>
      <c r="G109" s="7"/>
      <c r="H109" s="7"/>
      <c r="I109" s="7"/>
      <c r="J109" s="7"/>
      <c r="K109" s="7"/>
      <c r="L109" s="7"/>
      <c r="M109" s="7"/>
      <c r="N109" s="7"/>
      <c r="O109" s="7"/>
      <c r="P109" s="7"/>
      <c r="Q109" s="7"/>
      <c r="R109" s="7"/>
      <c r="S109" s="7"/>
      <c r="T109" s="7"/>
      <c r="U109" s="7"/>
      <c r="V109" s="7"/>
      <c r="W109" s="7"/>
      <c r="X109" s="7"/>
      <c r="Y109" s="7"/>
      <c r="Z109" s="6"/>
      <c r="AA109" s="6"/>
      <c r="AB109" s="6"/>
      <c r="AC109" s="6"/>
      <c r="AD109" s="6"/>
    </row>
    <row r="110" spans="1:30" ht="23.1" customHeight="1" x14ac:dyDescent="0.15">
      <c r="A110" s="7"/>
      <c r="B110" s="7"/>
      <c r="D110" s="7"/>
      <c r="E110" s="7"/>
      <c r="F110" s="7"/>
      <c r="G110" s="7"/>
      <c r="H110" s="7"/>
      <c r="I110" s="7"/>
      <c r="J110" s="7"/>
      <c r="K110" s="7"/>
      <c r="L110" s="7"/>
      <c r="M110" s="7"/>
      <c r="N110" s="7"/>
      <c r="O110" s="7"/>
      <c r="P110" s="7"/>
      <c r="Q110" s="7"/>
      <c r="R110" s="7"/>
      <c r="S110" s="7"/>
      <c r="T110" s="7"/>
      <c r="U110" s="7"/>
      <c r="V110" s="7"/>
      <c r="W110" s="7"/>
      <c r="X110" s="7"/>
      <c r="Y110" s="7"/>
      <c r="Z110" s="6"/>
      <c r="AA110" s="6"/>
      <c r="AB110" s="6"/>
      <c r="AC110" s="6"/>
      <c r="AD110" s="6"/>
    </row>
    <row r="111" spans="1:30" ht="23.1" customHeight="1" x14ac:dyDescent="0.15">
      <c r="A111" s="7"/>
      <c r="B111" s="7"/>
      <c r="D111" s="7"/>
      <c r="E111" s="7"/>
      <c r="F111" s="7"/>
      <c r="G111" s="7"/>
      <c r="H111" s="7"/>
      <c r="I111" s="7"/>
      <c r="J111" s="7"/>
      <c r="K111" s="7"/>
      <c r="L111" s="7"/>
      <c r="M111" s="7"/>
      <c r="N111" s="7"/>
      <c r="O111" s="7"/>
      <c r="P111" s="7"/>
      <c r="Q111" s="7"/>
      <c r="R111" s="7"/>
      <c r="S111" s="7"/>
      <c r="T111" s="7"/>
      <c r="U111" s="7"/>
      <c r="V111" s="7"/>
      <c r="W111" s="7"/>
      <c r="X111" s="7"/>
      <c r="Y111" s="7"/>
      <c r="Z111" s="6"/>
      <c r="AA111" s="6"/>
      <c r="AB111" s="6"/>
      <c r="AC111" s="6"/>
      <c r="AD111" s="6"/>
    </row>
    <row r="112" spans="1:30" ht="23.1" customHeight="1" x14ac:dyDescent="0.15">
      <c r="A112" s="7"/>
      <c r="B112" s="7"/>
      <c r="D112" s="7"/>
      <c r="E112" s="7"/>
      <c r="F112" s="7"/>
      <c r="G112" s="7"/>
      <c r="H112" s="7"/>
      <c r="I112" s="7"/>
      <c r="J112" s="7"/>
      <c r="K112" s="7"/>
      <c r="L112" s="7"/>
      <c r="M112" s="7"/>
      <c r="N112" s="7"/>
      <c r="O112" s="7"/>
      <c r="P112" s="7"/>
      <c r="Q112" s="7"/>
      <c r="R112" s="7"/>
      <c r="S112" s="7"/>
      <c r="T112" s="7"/>
      <c r="U112" s="7"/>
      <c r="V112" s="7"/>
      <c r="W112" s="7"/>
      <c r="X112" s="7"/>
      <c r="Y112" s="7"/>
      <c r="Z112" s="6"/>
      <c r="AA112" s="6"/>
      <c r="AB112" s="6"/>
      <c r="AC112" s="6"/>
      <c r="AD112" s="6"/>
    </row>
    <row r="113" spans="1:30" ht="23.1" customHeight="1" x14ac:dyDescent="0.15">
      <c r="A113" s="7"/>
      <c r="B113" s="7"/>
      <c r="D113" s="7"/>
      <c r="E113" s="7"/>
      <c r="F113" s="7"/>
      <c r="G113" s="7"/>
      <c r="H113" s="7"/>
      <c r="I113" s="7"/>
      <c r="J113" s="7"/>
      <c r="K113" s="7"/>
      <c r="L113" s="7"/>
      <c r="M113" s="7"/>
      <c r="N113" s="7"/>
      <c r="O113" s="7"/>
      <c r="P113" s="7"/>
      <c r="Q113" s="7"/>
      <c r="R113" s="7"/>
      <c r="S113" s="7"/>
      <c r="T113" s="7"/>
      <c r="U113" s="7"/>
      <c r="V113" s="7"/>
      <c r="W113" s="7"/>
      <c r="X113" s="7"/>
      <c r="Y113" s="7"/>
      <c r="Z113" s="6"/>
      <c r="AA113" s="6"/>
      <c r="AB113" s="6"/>
      <c r="AC113" s="6"/>
      <c r="AD113" s="6"/>
    </row>
    <row r="114" spans="1:30" ht="23.1" customHeight="1" x14ac:dyDescent="0.15">
      <c r="A114" s="7"/>
      <c r="B114" s="7"/>
      <c r="D114" s="7"/>
      <c r="E114" s="7"/>
      <c r="F114" s="7"/>
      <c r="G114" s="7"/>
      <c r="H114" s="7"/>
      <c r="I114" s="7"/>
      <c r="J114" s="7"/>
      <c r="K114" s="7"/>
      <c r="L114" s="7"/>
      <c r="M114" s="7"/>
      <c r="N114" s="7"/>
      <c r="O114" s="7"/>
      <c r="P114" s="7"/>
      <c r="Q114" s="7"/>
      <c r="R114" s="7"/>
      <c r="S114" s="7"/>
      <c r="T114" s="7"/>
      <c r="U114" s="7"/>
      <c r="V114" s="7"/>
      <c r="W114" s="7"/>
      <c r="X114" s="7"/>
      <c r="Y114" s="7"/>
      <c r="Z114" s="6"/>
      <c r="AA114" s="6"/>
      <c r="AB114" s="6"/>
      <c r="AC114" s="6"/>
      <c r="AD114" s="6"/>
    </row>
    <row r="115" spans="1:30" ht="23.1" customHeight="1" x14ac:dyDescent="0.15">
      <c r="A115" s="7"/>
      <c r="B115" s="7"/>
      <c r="D115" s="7"/>
      <c r="E115" s="7"/>
      <c r="F115" s="7"/>
      <c r="G115" s="7"/>
      <c r="H115" s="7"/>
      <c r="I115" s="7"/>
      <c r="J115" s="7"/>
      <c r="K115" s="7"/>
      <c r="L115" s="7"/>
      <c r="M115" s="7"/>
      <c r="N115" s="7"/>
      <c r="O115" s="7"/>
      <c r="P115" s="7"/>
      <c r="Q115" s="7"/>
      <c r="R115" s="7"/>
      <c r="S115" s="7"/>
      <c r="T115" s="7"/>
      <c r="U115" s="7"/>
      <c r="V115" s="7"/>
      <c r="W115" s="7"/>
      <c r="X115" s="7"/>
      <c r="Y115" s="7"/>
      <c r="Z115" s="6"/>
      <c r="AA115" s="6"/>
      <c r="AB115" s="6"/>
      <c r="AC115" s="6"/>
      <c r="AD115" s="6"/>
    </row>
    <row r="116" spans="1:30" ht="23.1" customHeight="1" x14ac:dyDescent="0.15">
      <c r="A116" s="7"/>
      <c r="B116" s="7"/>
      <c r="D116" s="7"/>
      <c r="E116" s="7"/>
      <c r="F116" s="7"/>
      <c r="G116" s="7"/>
      <c r="H116" s="7"/>
      <c r="I116" s="7"/>
      <c r="J116" s="7"/>
      <c r="K116" s="7"/>
      <c r="L116" s="7"/>
      <c r="M116" s="7"/>
      <c r="N116" s="7"/>
      <c r="O116" s="7"/>
      <c r="P116" s="7"/>
      <c r="Q116" s="7"/>
      <c r="R116" s="7"/>
      <c r="S116" s="7"/>
      <c r="T116" s="7"/>
      <c r="U116" s="7"/>
      <c r="V116" s="7"/>
      <c r="W116" s="7"/>
      <c r="X116" s="7"/>
      <c r="Y116" s="7"/>
      <c r="Z116" s="6"/>
      <c r="AA116" s="6"/>
      <c r="AB116" s="6"/>
      <c r="AC116" s="6"/>
      <c r="AD116" s="6"/>
    </row>
    <row r="117" spans="1:30" ht="23.1" customHeight="1" x14ac:dyDescent="0.15">
      <c r="A117" s="7"/>
      <c r="B117" s="7"/>
      <c r="D117" s="7"/>
      <c r="E117" s="7"/>
      <c r="F117" s="7"/>
      <c r="G117" s="7"/>
      <c r="H117" s="7"/>
      <c r="I117" s="7"/>
      <c r="J117" s="7"/>
      <c r="K117" s="7"/>
      <c r="L117" s="7"/>
      <c r="M117" s="7"/>
      <c r="N117" s="7"/>
      <c r="O117" s="7"/>
      <c r="P117" s="7"/>
      <c r="Q117" s="7"/>
      <c r="R117" s="7"/>
      <c r="S117" s="7"/>
      <c r="T117" s="7"/>
      <c r="U117" s="7"/>
      <c r="V117" s="7"/>
      <c r="W117" s="7"/>
      <c r="X117" s="7"/>
      <c r="Y117" s="7"/>
      <c r="Z117" s="6"/>
      <c r="AA117" s="6"/>
      <c r="AB117" s="6"/>
      <c r="AC117" s="6"/>
      <c r="AD117" s="6"/>
    </row>
    <row r="118" spans="1:30" ht="23.1" customHeight="1" x14ac:dyDescent="0.15">
      <c r="A118" s="7"/>
      <c r="B118" s="7"/>
      <c r="D118" s="7"/>
      <c r="E118" s="7"/>
      <c r="F118" s="7"/>
      <c r="G118" s="7"/>
      <c r="H118" s="7"/>
      <c r="I118" s="7"/>
      <c r="J118" s="7"/>
      <c r="K118" s="7"/>
      <c r="L118" s="7"/>
      <c r="M118" s="7"/>
      <c r="N118" s="7"/>
      <c r="O118" s="7"/>
      <c r="P118" s="7"/>
      <c r="Q118" s="7"/>
      <c r="R118" s="7"/>
      <c r="S118" s="7"/>
      <c r="T118" s="7"/>
      <c r="U118" s="7"/>
      <c r="V118" s="7"/>
      <c r="W118" s="7"/>
      <c r="X118" s="7"/>
      <c r="Y118" s="7"/>
      <c r="Z118" s="6"/>
      <c r="AA118" s="6"/>
      <c r="AB118" s="6"/>
      <c r="AC118" s="6"/>
      <c r="AD118" s="6"/>
    </row>
    <row r="119" spans="1:30" ht="23.1" customHeight="1" x14ac:dyDescent="0.15">
      <c r="A119" s="7"/>
      <c r="B119" s="7"/>
      <c r="D119" s="7"/>
      <c r="E119" s="7"/>
      <c r="F119" s="7"/>
      <c r="G119" s="7"/>
      <c r="H119" s="7"/>
      <c r="I119" s="7"/>
      <c r="J119" s="7"/>
      <c r="K119" s="7"/>
      <c r="L119" s="7"/>
      <c r="M119" s="7"/>
      <c r="N119" s="7"/>
      <c r="O119" s="7"/>
      <c r="P119" s="7"/>
      <c r="Q119" s="7"/>
      <c r="R119" s="7"/>
      <c r="S119" s="7"/>
      <c r="T119" s="7"/>
      <c r="U119" s="7"/>
      <c r="V119" s="7"/>
      <c r="W119" s="7"/>
      <c r="X119" s="7"/>
      <c r="Y119" s="7"/>
      <c r="Z119" s="6"/>
      <c r="AA119" s="6"/>
      <c r="AB119" s="6"/>
      <c r="AC119" s="6"/>
      <c r="AD119" s="6"/>
    </row>
    <row r="120" spans="1:30" ht="23.1" customHeight="1" x14ac:dyDescent="0.15">
      <c r="A120" s="7"/>
      <c r="B120" s="7"/>
      <c r="D120" s="7"/>
      <c r="E120" s="7"/>
      <c r="F120" s="7"/>
      <c r="G120" s="7"/>
      <c r="H120" s="7"/>
      <c r="I120" s="7"/>
      <c r="J120" s="7"/>
      <c r="K120" s="7"/>
      <c r="L120" s="7"/>
      <c r="M120" s="7"/>
      <c r="N120" s="7"/>
      <c r="O120" s="7"/>
      <c r="P120" s="7"/>
      <c r="Q120" s="7"/>
      <c r="R120" s="7"/>
      <c r="S120" s="7"/>
      <c r="T120" s="7"/>
      <c r="U120" s="7"/>
      <c r="V120" s="7"/>
      <c r="W120" s="7"/>
      <c r="X120" s="7"/>
      <c r="Y120" s="7"/>
      <c r="Z120" s="6"/>
      <c r="AA120" s="6"/>
      <c r="AB120" s="6"/>
      <c r="AC120" s="6"/>
      <c r="AD120" s="6"/>
    </row>
    <row r="121" spans="1:30" ht="23.1" customHeight="1" x14ac:dyDescent="0.15">
      <c r="A121" s="7"/>
      <c r="B121" s="7"/>
      <c r="D121" s="7"/>
      <c r="E121" s="7"/>
      <c r="F121" s="7"/>
      <c r="G121" s="7"/>
      <c r="H121" s="7"/>
      <c r="I121" s="7"/>
      <c r="J121" s="7"/>
      <c r="K121" s="7"/>
      <c r="L121" s="7"/>
      <c r="M121" s="7"/>
      <c r="N121" s="7"/>
      <c r="O121" s="7"/>
      <c r="P121" s="7"/>
      <c r="Q121" s="7"/>
      <c r="R121" s="7"/>
      <c r="S121" s="7"/>
      <c r="T121" s="7"/>
      <c r="U121" s="7"/>
      <c r="V121" s="7"/>
      <c r="W121" s="7"/>
      <c r="X121" s="7"/>
      <c r="Y121" s="7"/>
      <c r="Z121" s="6"/>
      <c r="AA121" s="6"/>
      <c r="AB121" s="6"/>
      <c r="AC121" s="6"/>
      <c r="AD121" s="6"/>
    </row>
    <row r="122" spans="1:30" ht="23.1" customHeight="1" x14ac:dyDescent="0.15">
      <c r="A122" s="7"/>
      <c r="B122" s="7"/>
      <c r="D122" s="7"/>
      <c r="E122" s="7"/>
      <c r="F122" s="7"/>
      <c r="G122" s="7"/>
      <c r="H122" s="7"/>
      <c r="I122" s="7"/>
      <c r="J122" s="7"/>
      <c r="K122" s="7"/>
      <c r="L122" s="7"/>
      <c r="M122" s="7"/>
      <c r="N122" s="7"/>
      <c r="O122" s="7"/>
      <c r="P122" s="7"/>
      <c r="Q122" s="7"/>
      <c r="R122" s="7"/>
      <c r="S122" s="7"/>
      <c r="T122" s="7"/>
      <c r="U122" s="7"/>
      <c r="V122" s="7"/>
      <c r="W122" s="7"/>
      <c r="X122" s="7"/>
      <c r="Y122" s="7"/>
      <c r="Z122" s="6"/>
      <c r="AA122" s="6"/>
      <c r="AB122" s="6"/>
      <c r="AC122" s="6"/>
      <c r="AD122" s="6"/>
    </row>
    <row r="123" spans="1:30" ht="23.1" customHeight="1" x14ac:dyDescent="0.15">
      <c r="A123" s="7"/>
      <c r="B123" s="7"/>
      <c r="D123" s="7"/>
      <c r="E123" s="7"/>
      <c r="F123" s="7"/>
      <c r="G123" s="7"/>
      <c r="H123" s="7"/>
      <c r="I123" s="7"/>
      <c r="J123" s="7"/>
      <c r="K123" s="7"/>
      <c r="L123" s="7"/>
      <c r="M123" s="7"/>
      <c r="N123" s="7"/>
      <c r="O123" s="7"/>
      <c r="P123" s="7"/>
      <c r="Q123" s="7"/>
      <c r="R123" s="7"/>
      <c r="S123" s="7"/>
      <c r="T123" s="7"/>
      <c r="U123" s="7"/>
      <c r="V123" s="7"/>
      <c r="W123" s="7"/>
      <c r="X123" s="7"/>
      <c r="Y123" s="7"/>
      <c r="Z123" s="6"/>
      <c r="AA123" s="6"/>
      <c r="AB123" s="6"/>
      <c r="AC123" s="6"/>
      <c r="AD123" s="6"/>
    </row>
    <row r="124" spans="1:30" ht="23.1" customHeight="1" x14ac:dyDescent="0.15">
      <c r="A124" s="7"/>
      <c r="B124" s="7"/>
      <c r="D124" s="7"/>
      <c r="E124" s="7"/>
      <c r="F124" s="7"/>
      <c r="G124" s="7"/>
      <c r="H124" s="7"/>
      <c r="I124" s="7"/>
      <c r="J124" s="7"/>
      <c r="K124" s="7"/>
      <c r="L124" s="7"/>
      <c r="M124" s="7"/>
      <c r="N124" s="7"/>
      <c r="O124" s="7"/>
      <c r="P124" s="7"/>
      <c r="Q124" s="7"/>
      <c r="R124" s="7"/>
      <c r="S124" s="7"/>
      <c r="T124" s="7"/>
      <c r="U124" s="7"/>
      <c r="V124" s="7"/>
      <c r="W124" s="7"/>
      <c r="X124" s="7"/>
      <c r="Y124" s="7"/>
      <c r="Z124" s="6"/>
      <c r="AA124" s="6"/>
      <c r="AB124" s="6"/>
      <c r="AC124" s="6"/>
      <c r="AD124" s="6"/>
    </row>
    <row r="125" spans="1:30" ht="23.1" customHeight="1" x14ac:dyDescent="0.15">
      <c r="A125" s="7"/>
      <c r="B125" s="7"/>
      <c r="D125" s="7"/>
      <c r="E125" s="7"/>
      <c r="F125" s="7"/>
      <c r="G125" s="7"/>
      <c r="H125" s="7"/>
      <c r="I125" s="7"/>
      <c r="J125" s="7"/>
      <c r="K125" s="7"/>
      <c r="L125" s="7"/>
      <c r="M125" s="7"/>
      <c r="N125" s="7"/>
      <c r="O125" s="7"/>
      <c r="P125" s="7"/>
      <c r="Q125" s="7"/>
      <c r="R125" s="7"/>
      <c r="S125" s="7"/>
      <c r="T125" s="7"/>
      <c r="U125" s="7"/>
      <c r="V125" s="7"/>
      <c r="W125" s="7"/>
      <c r="X125" s="7"/>
      <c r="Y125" s="7"/>
      <c r="Z125" s="6"/>
      <c r="AA125" s="6"/>
      <c r="AB125" s="6"/>
      <c r="AC125" s="6"/>
      <c r="AD125" s="6"/>
    </row>
    <row r="126" spans="1:30" ht="23.1" customHeight="1" x14ac:dyDescent="0.15">
      <c r="A126" s="7"/>
      <c r="B126" s="7"/>
      <c r="D126" s="7"/>
      <c r="E126" s="7"/>
      <c r="F126" s="7"/>
      <c r="G126" s="7"/>
      <c r="H126" s="7"/>
      <c r="I126" s="7"/>
      <c r="J126" s="7"/>
      <c r="K126" s="7"/>
      <c r="L126" s="7"/>
      <c r="M126" s="7"/>
      <c r="N126" s="7"/>
      <c r="O126" s="7"/>
      <c r="P126" s="7"/>
      <c r="Q126" s="7"/>
      <c r="R126" s="7"/>
      <c r="S126" s="7"/>
      <c r="T126" s="7"/>
      <c r="U126" s="7"/>
      <c r="V126" s="7"/>
      <c r="W126" s="7"/>
      <c r="X126" s="7"/>
      <c r="Y126" s="7"/>
      <c r="Z126" s="6"/>
      <c r="AA126" s="6"/>
      <c r="AB126" s="6"/>
      <c r="AC126" s="6"/>
      <c r="AD126" s="6"/>
    </row>
    <row r="127" spans="1:30" ht="23.1" customHeight="1" x14ac:dyDescent="0.15">
      <c r="A127" s="7"/>
      <c r="B127" s="7"/>
      <c r="D127" s="7"/>
      <c r="E127" s="7"/>
      <c r="F127" s="7"/>
      <c r="G127" s="7"/>
      <c r="H127" s="7"/>
      <c r="I127" s="7"/>
      <c r="J127" s="7"/>
      <c r="K127" s="7"/>
      <c r="L127" s="7"/>
      <c r="M127" s="7"/>
      <c r="N127" s="7"/>
      <c r="O127" s="7"/>
      <c r="P127" s="7"/>
      <c r="Q127" s="7"/>
      <c r="R127" s="7"/>
      <c r="S127" s="7"/>
      <c r="T127" s="7"/>
      <c r="U127" s="7"/>
      <c r="V127" s="7"/>
      <c r="W127" s="7"/>
      <c r="X127" s="7"/>
      <c r="Y127" s="7"/>
      <c r="Z127" s="6"/>
      <c r="AA127" s="6"/>
      <c r="AB127" s="6"/>
      <c r="AC127" s="6"/>
      <c r="AD127" s="6"/>
    </row>
    <row r="129" spans="1:30" ht="23.1" customHeight="1" x14ac:dyDescent="0.15">
      <c r="A129" s="7"/>
      <c r="B129" s="7"/>
      <c r="D129" s="7"/>
      <c r="E129" s="7"/>
      <c r="F129" s="7"/>
      <c r="G129" s="7"/>
      <c r="H129" s="7"/>
      <c r="I129" s="7"/>
      <c r="J129" s="7"/>
      <c r="K129" s="7"/>
      <c r="L129" s="7"/>
      <c r="M129" s="7"/>
      <c r="N129" s="7"/>
      <c r="O129" s="7"/>
      <c r="P129" s="7"/>
      <c r="Q129" s="7"/>
      <c r="R129" s="7"/>
      <c r="S129" s="7"/>
      <c r="T129" s="7"/>
      <c r="U129" s="7"/>
      <c r="V129" s="7"/>
      <c r="W129" s="7"/>
      <c r="X129" s="7"/>
      <c r="Y129" s="7"/>
      <c r="Z129" s="6"/>
      <c r="AA129" s="6"/>
      <c r="AB129" s="6"/>
      <c r="AC129" s="6"/>
      <c r="AD129" s="6"/>
    </row>
  </sheetData>
  <mergeCells count="11">
    <mergeCell ref="AU1:CP1"/>
    <mergeCell ref="AK1:AT1"/>
    <mergeCell ref="U1:W1"/>
    <mergeCell ref="Y1:Y2"/>
    <mergeCell ref="R1:T1"/>
    <mergeCell ref="Z2:AC2"/>
    <mergeCell ref="A1:B1"/>
    <mergeCell ref="G1:J1"/>
    <mergeCell ref="C1:F1"/>
    <mergeCell ref="K1:N1"/>
    <mergeCell ref="O1:Q1"/>
  </mergeCells>
  <phoneticPr fontId="4"/>
  <printOptions horizontalCentered="1"/>
  <pageMargins left="0.19685039370078741" right="0.19685039370078741" top="0.59055118110236227" bottom="0.19685039370078741" header="0.19685039370078741" footer="0.19685039370078741"/>
  <pageSetup paperSize="8" scale="11" fitToHeight="0" orientation="landscape" verticalDpi="300"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CCFFFF"/>
  </sheetPr>
  <dimension ref="A1:AY73"/>
  <sheetViews>
    <sheetView tabSelected="1" zoomScaleNormal="100" zoomScaleSheetLayoutView="100" workbookViewId="0">
      <selection activeCell="AT24" sqref="AT24"/>
    </sheetView>
  </sheetViews>
  <sheetFormatPr defaultRowHeight="13.5" x14ac:dyDescent="0.15"/>
  <cols>
    <col min="1" max="1" width="4" customWidth="1"/>
    <col min="2" max="3" width="4.125" customWidth="1"/>
    <col min="4" max="35" width="2.625" customWidth="1"/>
    <col min="36" max="36" width="4.125" customWidth="1"/>
    <col min="37" max="37" width="4.375" customWidth="1"/>
    <col min="38" max="38" width="3.125" customWidth="1"/>
    <col min="39" max="39" width="4.625" customWidth="1"/>
    <col min="40" max="42" width="3.875" customWidth="1"/>
  </cols>
  <sheetData>
    <row r="1" spans="1:51" ht="12.75" customHeight="1" thickBot="1" x14ac:dyDescent="0.2">
      <c r="B1" s="111"/>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94" t="s">
        <v>598</v>
      </c>
      <c r="AG1" s="194"/>
      <c r="AH1" s="194"/>
      <c r="AI1" s="194"/>
    </row>
    <row r="2" spans="1:51" ht="30.75" customHeight="1" thickBot="1" x14ac:dyDescent="0.25">
      <c r="A2" s="112"/>
      <c r="B2" s="113"/>
      <c r="C2" s="113"/>
      <c r="D2" s="113"/>
      <c r="E2" s="113"/>
      <c r="F2" s="113"/>
      <c r="G2" s="113"/>
      <c r="H2" s="113"/>
      <c r="I2" s="113"/>
      <c r="J2" s="114" t="s">
        <v>486</v>
      </c>
      <c r="K2" s="113"/>
      <c r="L2" s="113"/>
      <c r="M2" s="113"/>
      <c r="N2" s="113"/>
      <c r="O2" s="113"/>
      <c r="P2" s="113"/>
      <c r="Q2" s="113"/>
      <c r="R2" s="113"/>
      <c r="S2" s="113"/>
      <c r="T2" s="113"/>
      <c r="U2" s="113"/>
      <c r="V2" s="113"/>
      <c r="W2" s="115"/>
      <c r="X2" s="115"/>
      <c r="Y2" s="115"/>
      <c r="Z2" s="319" t="s">
        <v>601</v>
      </c>
      <c r="AA2" s="319"/>
      <c r="AB2" s="319"/>
      <c r="AC2" s="319"/>
      <c r="AD2" s="319"/>
      <c r="AE2" s="319"/>
      <c r="AF2" s="319"/>
      <c r="AG2" s="319"/>
      <c r="AH2" s="319"/>
      <c r="AI2" s="320"/>
      <c r="AJ2" s="116"/>
      <c r="AK2" s="195" t="s">
        <v>421</v>
      </c>
      <c r="AL2" s="195"/>
      <c r="AM2" s="195"/>
      <c r="AN2" s="195"/>
      <c r="AO2" s="196"/>
      <c r="AP2" s="117"/>
      <c r="AQ2" s="117"/>
      <c r="AR2" s="117"/>
      <c r="AS2" s="117"/>
      <c r="AT2" s="117"/>
      <c r="AU2" s="117"/>
      <c r="AV2" s="117"/>
      <c r="AW2" s="117"/>
      <c r="AX2" s="117"/>
      <c r="AY2" s="117"/>
    </row>
    <row r="3" spans="1:51" ht="26.25" customHeight="1" thickTop="1" thickBot="1" x14ac:dyDescent="0.3">
      <c r="A3" s="197" t="s">
        <v>391</v>
      </c>
      <c r="B3" s="198"/>
      <c r="C3" s="198"/>
      <c r="D3" s="118"/>
      <c r="E3" s="119"/>
      <c r="F3" s="120" t="str">
        <f>IF(AK3="まもりす","■","□")</f>
        <v>□</v>
      </c>
      <c r="G3" s="121"/>
      <c r="H3" s="122" t="s">
        <v>392</v>
      </c>
      <c r="I3" s="122"/>
      <c r="J3" s="122"/>
      <c r="K3" s="122"/>
      <c r="L3" s="122"/>
      <c r="M3" s="122"/>
      <c r="N3" s="122"/>
      <c r="O3" s="122"/>
      <c r="P3" s="119"/>
      <c r="Q3" s="119"/>
      <c r="R3" s="123"/>
      <c r="S3" s="118"/>
      <c r="T3" s="124"/>
      <c r="U3" s="120" t="str">
        <f>IF(AK3="JIO","■","□")</f>
        <v>□</v>
      </c>
      <c r="V3" s="122"/>
      <c r="W3" s="122" t="s">
        <v>393</v>
      </c>
      <c r="X3" s="121"/>
      <c r="Y3" s="125"/>
      <c r="Z3" s="126"/>
      <c r="AA3" s="126"/>
      <c r="AB3" s="126"/>
      <c r="AC3" s="126"/>
      <c r="AD3" s="126"/>
      <c r="AE3" s="126"/>
      <c r="AF3" s="126"/>
      <c r="AG3" s="126"/>
      <c r="AH3" s="126"/>
      <c r="AI3" s="127"/>
      <c r="AJ3" s="116"/>
      <c r="AK3" s="203" t="s">
        <v>422</v>
      </c>
      <c r="AL3" s="204"/>
      <c r="AM3" s="204"/>
      <c r="AN3" s="205"/>
      <c r="AO3" s="117"/>
      <c r="AP3" s="117"/>
      <c r="AQ3" s="117"/>
      <c r="AR3" s="117"/>
      <c r="AS3" s="117"/>
      <c r="AT3" s="117"/>
      <c r="AU3" s="117"/>
      <c r="AV3" s="117"/>
      <c r="AW3" s="117"/>
      <c r="AX3" s="117"/>
      <c r="AY3" s="117"/>
    </row>
    <row r="4" spans="1:51" ht="26.25" customHeight="1" x14ac:dyDescent="0.25">
      <c r="A4" s="199"/>
      <c r="B4" s="200"/>
      <c r="C4" s="200"/>
      <c r="D4" s="128"/>
      <c r="E4" s="129"/>
      <c r="F4" s="130" t="str">
        <f>IF(AK3="あんしん","■","□")</f>
        <v>□</v>
      </c>
      <c r="G4" s="131"/>
      <c r="H4" s="132" t="s">
        <v>394</v>
      </c>
      <c r="I4" s="132"/>
      <c r="J4" s="132"/>
      <c r="K4" s="132"/>
      <c r="L4" s="132"/>
      <c r="M4" s="132"/>
      <c r="N4" s="132"/>
      <c r="O4" s="132"/>
      <c r="P4" s="132"/>
      <c r="Q4" s="132"/>
      <c r="R4" s="133"/>
      <c r="S4" s="134"/>
      <c r="T4" s="135"/>
      <c r="U4" s="130" t="str">
        <f>IF(AK3="ハウスジーメン","■","□")</f>
        <v>□</v>
      </c>
      <c r="V4" s="132"/>
      <c r="W4" s="132" t="s">
        <v>330</v>
      </c>
      <c r="X4" s="131"/>
      <c r="Y4" s="131"/>
      <c r="Z4" s="131"/>
      <c r="AA4" s="129"/>
      <c r="AB4" s="129"/>
      <c r="AC4" s="129"/>
      <c r="AD4" s="129"/>
      <c r="AE4" s="129"/>
      <c r="AF4" s="129"/>
      <c r="AG4" s="129"/>
      <c r="AH4" s="129"/>
      <c r="AI4" s="136"/>
      <c r="AJ4" s="116"/>
      <c r="AK4" s="116"/>
      <c r="AL4" s="117"/>
      <c r="AM4" s="117"/>
      <c r="AN4" s="117"/>
      <c r="AO4" s="117"/>
      <c r="AP4" s="137" t="b">
        <v>0</v>
      </c>
      <c r="AQ4" s="117"/>
      <c r="AR4" s="117"/>
      <c r="AS4" s="117"/>
      <c r="AT4" s="117"/>
      <c r="AU4" s="117"/>
      <c r="AV4" s="117"/>
      <c r="AW4" s="117"/>
      <c r="AX4" s="117"/>
      <c r="AY4" s="117"/>
    </row>
    <row r="5" spans="1:51" ht="26.25" customHeight="1" x14ac:dyDescent="0.25">
      <c r="A5" s="199"/>
      <c r="B5" s="200"/>
      <c r="C5" s="200"/>
      <c r="D5" s="138"/>
      <c r="E5" s="125"/>
      <c r="F5" s="120" t="str">
        <f>IF(AK3="ハウスプラス","■","□")</f>
        <v>□</v>
      </c>
      <c r="G5" s="121"/>
      <c r="H5" s="122" t="s">
        <v>414</v>
      </c>
      <c r="I5" s="121"/>
      <c r="J5" s="121"/>
      <c r="K5" s="121"/>
      <c r="L5" s="125"/>
      <c r="M5" s="125"/>
      <c r="N5" s="125"/>
      <c r="O5" s="125"/>
      <c r="P5" s="125"/>
      <c r="Q5" s="125"/>
      <c r="R5" s="139"/>
      <c r="S5" s="140"/>
      <c r="T5" s="124"/>
      <c r="U5" s="124"/>
      <c r="V5" s="122"/>
      <c r="W5" s="122"/>
      <c r="X5" s="121"/>
      <c r="Y5" s="121"/>
      <c r="Z5" s="121"/>
      <c r="AA5" s="125"/>
      <c r="AB5" s="125"/>
      <c r="AC5" s="125"/>
      <c r="AD5" s="125"/>
      <c r="AE5" s="125"/>
      <c r="AF5" s="125"/>
      <c r="AG5" s="125"/>
      <c r="AH5" s="125"/>
      <c r="AI5" s="141"/>
      <c r="AJ5" s="116"/>
      <c r="AK5" s="116"/>
      <c r="AL5" s="117"/>
      <c r="AM5" s="117"/>
      <c r="AN5" s="117"/>
      <c r="AO5" s="117"/>
      <c r="AP5" s="137"/>
      <c r="AQ5" s="117"/>
      <c r="AR5" s="117"/>
      <c r="AS5" s="117"/>
      <c r="AT5" s="117"/>
      <c r="AU5" s="117"/>
      <c r="AV5" s="117"/>
      <c r="AW5" s="117"/>
      <c r="AX5" s="117"/>
      <c r="AY5" s="117"/>
    </row>
    <row r="6" spans="1:51" ht="6.75" customHeight="1" thickBot="1" x14ac:dyDescent="0.2">
      <c r="A6" s="201"/>
      <c r="B6" s="202"/>
      <c r="C6" s="202"/>
      <c r="D6" s="142"/>
      <c r="E6" s="143"/>
      <c r="F6" s="144"/>
      <c r="G6" s="143"/>
      <c r="H6" s="143"/>
      <c r="I6" s="143"/>
      <c r="J6" s="143"/>
      <c r="K6" s="143"/>
      <c r="L6" s="143"/>
      <c r="M6" s="143"/>
      <c r="N6" s="143"/>
      <c r="O6" s="143"/>
      <c r="P6" s="143"/>
      <c r="Q6" s="144"/>
      <c r="R6" s="145"/>
      <c r="S6" s="142"/>
      <c r="T6" s="143"/>
      <c r="U6" s="143"/>
      <c r="V6" s="143"/>
      <c r="W6" s="143"/>
      <c r="X6" s="143"/>
      <c r="Y6" s="143"/>
      <c r="Z6" s="143"/>
      <c r="AA6" s="143"/>
      <c r="AB6" s="143"/>
      <c r="AC6" s="143"/>
      <c r="AD6" s="143"/>
      <c r="AE6" s="143"/>
      <c r="AF6" s="143"/>
      <c r="AG6" s="143"/>
      <c r="AH6" s="144"/>
      <c r="AI6" s="146"/>
      <c r="AJ6" s="116"/>
      <c r="AK6" s="116"/>
      <c r="AL6" s="116"/>
      <c r="AM6" s="116"/>
      <c r="AN6" s="116"/>
      <c r="AO6" s="116"/>
      <c r="AP6" s="147"/>
      <c r="AQ6" s="117"/>
      <c r="AR6" s="117"/>
      <c r="AS6" s="117"/>
      <c r="AT6" s="117"/>
      <c r="AU6" s="117"/>
      <c r="AV6" s="117"/>
      <c r="AW6" s="117"/>
      <c r="AX6" s="117"/>
      <c r="AY6" s="117"/>
    </row>
    <row r="7" spans="1:51" ht="15" customHeight="1" x14ac:dyDescent="0.15">
      <c r="B7" s="111"/>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P7" s="148"/>
      <c r="AQ7" s="149"/>
    </row>
    <row r="8" spans="1:51" ht="4.5" customHeight="1" thickBot="1" x14ac:dyDescent="0.2">
      <c r="B8" s="111"/>
      <c r="C8" s="111"/>
      <c r="D8" s="111"/>
      <c r="E8" s="111"/>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row>
    <row r="9" spans="1:51" ht="16.5" customHeight="1" thickTop="1" x14ac:dyDescent="0.15">
      <c r="B9" s="111"/>
      <c r="C9" s="111"/>
      <c r="D9" s="111"/>
      <c r="E9" s="111"/>
      <c r="F9" s="111"/>
      <c r="G9" s="111"/>
      <c r="H9" s="111"/>
      <c r="I9" s="111"/>
      <c r="J9" s="111"/>
      <c r="K9" s="111"/>
      <c r="L9" s="111"/>
      <c r="M9" s="111"/>
      <c r="N9" s="111"/>
      <c r="O9" s="111"/>
      <c r="P9" s="111"/>
      <c r="Q9" s="111"/>
      <c r="R9" s="111"/>
      <c r="S9" s="111"/>
      <c r="T9" s="206" t="s">
        <v>287</v>
      </c>
      <c r="U9" s="207"/>
      <c r="V9" s="207"/>
      <c r="W9" s="207"/>
      <c r="X9" s="208"/>
      <c r="Y9" s="297"/>
      <c r="Z9" s="298"/>
      <c r="AA9" s="298"/>
      <c r="AB9" s="298"/>
      <c r="AC9" s="298"/>
      <c r="AD9" s="298"/>
      <c r="AE9" s="298"/>
      <c r="AF9" s="298"/>
      <c r="AG9" s="298"/>
      <c r="AH9" s="298"/>
      <c r="AI9" s="299"/>
    </row>
    <row r="10" spans="1:51" ht="16.5" customHeight="1" thickBot="1" x14ac:dyDescent="0.2">
      <c r="B10" s="111"/>
      <c r="C10" s="111"/>
      <c r="D10" s="111"/>
      <c r="E10" s="111"/>
      <c r="F10" s="111"/>
      <c r="G10" s="111"/>
      <c r="H10" s="111"/>
      <c r="I10" s="111"/>
      <c r="J10" s="111"/>
      <c r="K10" s="111"/>
      <c r="L10" s="111"/>
      <c r="M10" s="111"/>
      <c r="N10" s="111"/>
      <c r="O10" s="111"/>
      <c r="P10" s="111"/>
      <c r="Q10" s="111"/>
      <c r="R10" s="111"/>
      <c r="S10" s="111"/>
      <c r="T10" s="209"/>
      <c r="U10" s="210"/>
      <c r="V10" s="210"/>
      <c r="W10" s="210"/>
      <c r="X10" s="211"/>
      <c r="Y10" s="300"/>
      <c r="Z10" s="301"/>
      <c r="AA10" s="301"/>
      <c r="AB10" s="301"/>
      <c r="AC10" s="301"/>
      <c r="AD10" s="301"/>
      <c r="AE10" s="301"/>
      <c r="AF10" s="301"/>
      <c r="AG10" s="301"/>
      <c r="AH10" s="301"/>
      <c r="AI10" s="302"/>
      <c r="AQ10" s="182"/>
    </row>
    <row r="11" spans="1:51" ht="28.5" customHeight="1" thickTop="1" x14ac:dyDescent="0.15">
      <c r="A11" s="212" t="s">
        <v>288</v>
      </c>
      <c r="B11" s="213"/>
      <c r="C11" s="213"/>
      <c r="D11" s="213"/>
      <c r="E11" s="213"/>
      <c r="F11" s="303"/>
      <c r="G11" s="304"/>
      <c r="H11" s="304"/>
      <c r="I11" s="304"/>
      <c r="J11" s="304"/>
      <c r="K11" s="304"/>
      <c r="L11" s="304"/>
      <c r="M11" s="304"/>
      <c r="N11" s="304"/>
      <c r="O11" s="304"/>
      <c r="P11" s="304"/>
      <c r="Q11" s="304"/>
      <c r="R11" s="304"/>
      <c r="S11" s="304"/>
      <c r="T11" s="304"/>
      <c r="U11" s="304"/>
      <c r="V11" s="304"/>
      <c r="W11" s="304"/>
      <c r="X11" s="304"/>
      <c r="Y11" s="304"/>
      <c r="Z11" s="304"/>
      <c r="AA11" s="304"/>
      <c r="AB11" s="304"/>
      <c r="AC11" s="304"/>
      <c r="AD11" s="304"/>
      <c r="AE11" s="304"/>
      <c r="AF11" s="304"/>
      <c r="AG11" s="214" t="s">
        <v>395</v>
      </c>
      <c r="AH11" s="214"/>
      <c r="AI11" s="215"/>
    </row>
    <row r="12" spans="1:51" ht="28.5" customHeight="1" x14ac:dyDescent="0.15">
      <c r="A12" s="216" t="s">
        <v>289</v>
      </c>
      <c r="B12" s="217"/>
      <c r="C12" s="217"/>
      <c r="D12" s="217"/>
      <c r="E12" s="217"/>
      <c r="F12" s="305"/>
      <c r="G12" s="306"/>
      <c r="H12" s="306"/>
      <c r="I12" s="306"/>
      <c r="J12" s="306"/>
      <c r="K12" s="306"/>
      <c r="L12" s="306"/>
      <c r="M12" s="306"/>
      <c r="N12" s="306"/>
      <c r="O12" s="306"/>
      <c r="P12" s="306"/>
      <c r="Q12" s="306"/>
      <c r="R12" s="306"/>
      <c r="S12" s="306"/>
      <c r="T12" s="306"/>
      <c r="U12" s="306"/>
      <c r="V12" s="306"/>
      <c r="W12" s="306"/>
      <c r="X12" s="306"/>
      <c r="Y12" s="306"/>
      <c r="Z12" s="306"/>
      <c r="AA12" s="306"/>
      <c r="AB12" s="306"/>
      <c r="AC12" s="306"/>
      <c r="AD12" s="306"/>
      <c r="AE12" s="306"/>
      <c r="AF12" s="306"/>
      <c r="AG12" s="218" t="s">
        <v>396</v>
      </c>
      <c r="AH12" s="218"/>
      <c r="AI12" s="219"/>
    </row>
    <row r="13" spans="1:51" ht="28.5" customHeight="1" thickBot="1" x14ac:dyDescent="0.2">
      <c r="A13" s="220" t="s">
        <v>290</v>
      </c>
      <c r="B13" s="221"/>
      <c r="C13" s="221"/>
      <c r="D13" s="221"/>
      <c r="E13" s="221"/>
      <c r="F13" s="307"/>
      <c r="G13" s="308"/>
      <c r="H13" s="308"/>
      <c r="I13" s="308"/>
      <c r="J13" s="308"/>
      <c r="K13" s="308"/>
      <c r="L13" s="308"/>
      <c r="M13" s="308"/>
      <c r="N13" s="308"/>
      <c r="O13" s="308"/>
      <c r="P13" s="308"/>
      <c r="Q13" s="308"/>
      <c r="R13" s="308"/>
      <c r="S13" s="308"/>
      <c r="T13" s="308"/>
      <c r="U13" s="308"/>
      <c r="V13" s="308"/>
      <c r="W13" s="308"/>
      <c r="X13" s="308"/>
      <c r="Y13" s="308"/>
      <c r="Z13" s="308"/>
      <c r="AA13" s="308"/>
      <c r="AB13" s="308"/>
      <c r="AC13" s="308"/>
      <c r="AD13" s="308"/>
      <c r="AE13" s="308"/>
      <c r="AF13" s="308"/>
      <c r="AG13" s="308"/>
      <c r="AH13" s="308"/>
      <c r="AI13" s="309"/>
    </row>
    <row r="14" spans="1:51" ht="6" customHeight="1" thickTop="1" x14ac:dyDescent="0.2">
      <c r="B14" s="150"/>
      <c r="C14" s="150"/>
      <c r="D14" s="150"/>
      <c r="E14" s="150"/>
      <c r="F14" s="150"/>
      <c r="G14" s="150"/>
      <c r="H14" s="150"/>
      <c r="I14" s="150"/>
      <c r="J14" s="150"/>
      <c r="K14" s="150"/>
      <c r="L14" s="150"/>
      <c r="M14" s="150"/>
      <c r="N14" s="150"/>
      <c r="O14" s="150"/>
      <c r="P14" s="150"/>
      <c r="Q14" s="150"/>
      <c r="R14" s="150"/>
      <c r="S14" s="111"/>
      <c r="T14" s="111"/>
      <c r="U14" s="111"/>
      <c r="V14" s="111"/>
      <c r="W14" s="111"/>
      <c r="X14" s="111"/>
      <c r="Y14" s="111"/>
      <c r="Z14" s="111"/>
      <c r="AA14" s="111"/>
      <c r="AB14" s="111"/>
      <c r="AC14" s="111"/>
      <c r="AD14" s="111"/>
      <c r="AE14" s="111"/>
      <c r="AF14" s="111"/>
      <c r="AG14" s="111"/>
      <c r="AH14" s="111"/>
      <c r="AI14" s="111"/>
    </row>
    <row r="15" spans="1:51" ht="6" customHeight="1" thickBot="1" x14ac:dyDescent="0.2">
      <c r="B15" s="111"/>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row>
    <row r="16" spans="1:51" s="151" customFormat="1" ht="36.75" customHeight="1" thickTop="1" x14ac:dyDescent="0.15">
      <c r="A16" s="222" t="s">
        <v>493</v>
      </c>
      <c r="B16" s="223"/>
      <c r="C16" s="223"/>
      <c r="D16" s="223"/>
      <c r="E16" s="224"/>
      <c r="F16" s="174" t="s">
        <v>297</v>
      </c>
      <c r="G16" s="174"/>
      <c r="H16" s="174"/>
      <c r="I16" s="228"/>
      <c r="J16" s="228"/>
      <c r="K16" s="228"/>
      <c r="L16" s="228"/>
      <c r="M16" s="228"/>
      <c r="N16" s="228"/>
      <c r="O16" s="228"/>
      <c r="P16" s="228"/>
      <c r="Q16" s="228"/>
      <c r="R16" s="228"/>
      <c r="S16" s="229"/>
      <c r="T16" s="175" t="s">
        <v>298</v>
      </c>
      <c r="U16" s="176"/>
      <c r="V16" s="176"/>
      <c r="W16" s="230"/>
      <c r="X16" s="230"/>
      <c r="Y16" s="230"/>
      <c r="Z16" s="230"/>
      <c r="AA16" s="230"/>
      <c r="AB16" s="230"/>
      <c r="AC16" s="230"/>
      <c r="AD16" s="230"/>
      <c r="AE16" s="230"/>
      <c r="AF16" s="230"/>
      <c r="AG16" s="230"/>
      <c r="AH16" s="230"/>
      <c r="AI16" s="231"/>
    </row>
    <row r="17" spans="1:43" s="151" customFormat="1" ht="36.75" customHeight="1" thickBot="1" x14ac:dyDescent="0.2">
      <c r="A17" s="225"/>
      <c r="B17" s="226"/>
      <c r="C17" s="226"/>
      <c r="D17" s="226"/>
      <c r="E17" s="227"/>
      <c r="F17" s="177" t="s">
        <v>260</v>
      </c>
      <c r="G17" s="152"/>
      <c r="H17" s="178"/>
      <c r="I17" s="232"/>
      <c r="J17" s="232"/>
      <c r="K17" s="232"/>
      <c r="L17" s="232"/>
      <c r="M17" s="232"/>
      <c r="N17" s="232"/>
      <c r="O17" s="232"/>
      <c r="P17" s="232"/>
      <c r="Q17" s="232"/>
      <c r="R17" s="232"/>
      <c r="S17" s="233"/>
      <c r="T17" s="179" t="s">
        <v>299</v>
      </c>
      <c r="U17" s="180"/>
      <c r="V17" s="180"/>
      <c r="W17" s="234"/>
      <c r="X17" s="234"/>
      <c r="Y17" s="234"/>
      <c r="Z17" s="234"/>
      <c r="AA17" s="234"/>
      <c r="AB17" s="234"/>
      <c r="AC17" s="234"/>
      <c r="AD17" s="234"/>
      <c r="AE17" s="234"/>
      <c r="AF17" s="234"/>
      <c r="AG17" s="234"/>
      <c r="AH17" s="234"/>
      <c r="AI17" s="235"/>
    </row>
    <row r="18" spans="1:43" s="151" customFormat="1" ht="8.25" customHeight="1" thickTop="1" thickBot="1" x14ac:dyDescent="0.2">
      <c r="A18" s="153"/>
      <c r="B18" s="154"/>
      <c r="C18" s="154"/>
      <c r="D18" s="154"/>
      <c r="E18" s="154"/>
      <c r="F18" s="154"/>
      <c r="G18" s="154"/>
      <c r="H18" s="155"/>
      <c r="I18" s="154"/>
      <c r="J18" s="154"/>
      <c r="K18" s="154"/>
      <c r="L18" s="155"/>
      <c r="M18" s="154"/>
      <c r="N18" s="154"/>
      <c r="O18" s="154"/>
      <c r="P18" s="154"/>
      <c r="Q18" s="154"/>
      <c r="R18" s="154"/>
      <c r="S18" s="154"/>
      <c r="T18" s="156"/>
      <c r="U18" s="156"/>
      <c r="V18" s="157"/>
      <c r="W18" s="157"/>
      <c r="X18" s="156"/>
      <c r="Y18" s="156"/>
      <c r="Z18" s="156"/>
      <c r="AA18" s="156"/>
      <c r="AB18" s="156"/>
      <c r="AC18" s="156"/>
      <c r="AD18" s="154"/>
      <c r="AE18" s="154"/>
      <c r="AF18" s="154"/>
      <c r="AG18" s="154"/>
      <c r="AH18" s="154"/>
      <c r="AI18" s="154"/>
    </row>
    <row r="19" spans="1:43" ht="9.9499999999999993" customHeight="1" x14ac:dyDescent="0.15">
      <c r="A19" s="236" t="s">
        <v>291</v>
      </c>
      <c r="B19" s="239" t="s">
        <v>487</v>
      </c>
      <c r="C19" s="240"/>
      <c r="D19" s="245" t="s">
        <v>292</v>
      </c>
      <c r="E19" s="246"/>
      <c r="F19" s="246"/>
      <c r="G19" s="246"/>
      <c r="H19" s="246"/>
      <c r="I19" s="246"/>
      <c r="J19" s="246"/>
      <c r="K19" s="246"/>
      <c r="L19" s="246"/>
      <c r="M19" s="246"/>
      <c r="N19" s="246"/>
      <c r="O19" s="247"/>
      <c r="P19" s="245" t="s">
        <v>490</v>
      </c>
      <c r="Q19" s="246"/>
      <c r="R19" s="246"/>
      <c r="S19" s="246"/>
      <c r="T19" s="246"/>
      <c r="U19" s="246"/>
      <c r="V19" s="246"/>
      <c r="W19" s="246"/>
      <c r="X19" s="246"/>
      <c r="Y19" s="246"/>
      <c r="Z19" s="246"/>
      <c r="AA19" s="247"/>
      <c r="AB19" s="245"/>
      <c r="AC19" s="246"/>
      <c r="AD19" s="246"/>
      <c r="AE19" s="246"/>
      <c r="AF19" s="246"/>
      <c r="AG19" s="246"/>
      <c r="AH19" s="246"/>
      <c r="AI19" s="247"/>
    </row>
    <row r="20" spans="1:43" ht="9.9499999999999993" customHeight="1" x14ac:dyDescent="0.15">
      <c r="A20" s="237"/>
      <c r="B20" s="241"/>
      <c r="C20" s="242"/>
      <c r="D20" s="248"/>
      <c r="E20" s="249"/>
      <c r="F20" s="249"/>
      <c r="G20" s="249"/>
      <c r="H20" s="249"/>
      <c r="I20" s="249"/>
      <c r="J20" s="249"/>
      <c r="K20" s="249"/>
      <c r="L20" s="249"/>
      <c r="M20" s="249"/>
      <c r="N20" s="249"/>
      <c r="O20" s="250"/>
      <c r="P20" s="248"/>
      <c r="Q20" s="249"/>
      <c r="R20" s="249"/>
      <c r="S20" s="249"/>
      <c r="T20" s="249"/>
      <c r="U20" s="249"/>
      <c r="V20" s="249"/>
      <c r="W20" s="249"/>
      <c r="X20" s="249"/>
      <c r="Y20" s="249"/>
      <c r="Z20" s="249"/>
      <c r="AA20" s="250"/>
      <c r="AB20" s="248"/>
      <c r="AC20" s="249"/>
      <c r="AD20" s="249"/>
      <c r="AE20" s="249"/>
      <c r="AF20" s="249"/>
      <c r="AG20" s="249"/>
      <c r="AH20" s="249"/>
      <c r="AI20" s="250"/>
    </row>
    <row r="21" spans="1:43" ht="14.25" customHeight="1" thickBot="1" x14ac:dyDescent="0.2">
      <c r="A21" s="237"/>
      <c r="B21" s="243"/>
      <c r="C21" s="244"/>
      <c r="D21" s="251" t="s">
        <v>293</v>
      </c>
      <c r="E21" s="252"/>
      <c r="F21" s="252"/>
      <c r="G21" s="252"/>
      <c r="H21" s="252"/>
      <c r="I21" s="252"/>
      <c r="J21" s="252"/>
      <c r="K21" s="252"/>
      <c r="L21" s="252"/>
      <c r="M21" s="252"/>
      <c r="N21" s="252"/>
      <c r="O21" s="253"/>
      <c r="P21" s="251" t="s">
        <v>293</v>
      </c>
      <c r="Q21" s="252"/>
      <c r="R21" s="252"/>
      <c r="S21" s="252"/>
      <c r="T21" s="252"/>
      <c r="U21" s="252"/>
      <c r="V21" s="252"/>
      <c r="W21" s="252"/>
      <c r="X21" s="252"/>
      <c r="Y21" s="252"/>
      <c r="Z21" s="252"/>
      <c r="AA21" s="253"/>
      <c r="AB21" s="254" t="s">
        <v>293</v>
      </c>
      <c r="AC21" s="255"/>
      <c r="AD21" s="255"/>
      <c r="AE21" s="255"/>
      <c r="AF21" s="255"/>
      <c r="AG21" s="255"/>
      <c r="AH21" s="255"/>
      <c r="AI21" s="256"/>
    </row>
    <row r="22" spans="1:43" ht="9.9499999999999993" customHeight="1" x14ac:dyDescent="0.15">
      <c r="A22" s="237"/>
      <c r="B22" s="265" t="s">
        <v>488</v>
      </c>
      <c r="C22" s="266"/>
      <c r="D22" s="310"/>
      <c r="E22" s="311"/>
      <c r="F22" s="311"/>
      <c r="G22" s="311"/>
      <c r="H22" s="311"/>
      <c r="I22" s="311"/>
      <c r="J22" s="311"/>
      <c r="K22" s="311"/>
      <c r="L22" s="311"/>
      <c r="M22" s="311"/>
      <c r="N22" s="311"/>
      <c r="O22" s="312"/>
      <c r="P22" s="310"/>
      <c r="Q22" s="311"/>
      <c r="R22" s="311"/>
      <c r="S22" s="311"/>
      <c r="T22" s="311"/>
      <c r="U22" s="311"/>
      <c r="V22" s="311"/>
      <c r="W22" s="311"/>
      <c r="X22" s="311"/>
      <c r="Y22" s="311"/>
      <c r="Z22" s="311"/>
      <c r="AA22" s="312"/>
      <c r="AB22" s="310" t="s">
        <v>422</v>
      </c>
      <c r="AC22" s="311"/>
      <c r="AD22" s="311"/>
      <c r="AE22" s="311"/>
      <c r="AF22" s="311"/>
      <c r="AG22" s="311"/>
      <c r="AH22" s="311"/>
      <c r="AI22" s="312"/>
    </row>
    <row r="23" spans="1:43" ht="9.9499999999999993" customHeight="1" x14ac:dyDescent="0.15">
      <c r="A23" s="237"/>
      <c r="B23" s="267"/>
      <c r="C23" s="268"/>
      <c r="D23" s="313"/>
      <c r="E23" s="314"/>
      <c r="F23" s="314"/>
      <c r="G23" s="314"/>
      <c r="H23" s="314"/>
      <c r="I23" s="314"/>
      <c r="J23" s="314"/>
      <c r="K23" s="314"/>
      <c r="L23" s="314"/>
      <c r="M23" s="314"/>
      <c r="N23" s="314"/>
      <c r="O23" s="315"/>
      <c r="P23" s="313"/>
      <c r="Q23" s="314"/>
      <c r="R23" s="314"/>
      <c r="S23" s="314"/>
      <c r="T23" s="314"/>
      <c r="U23" s="314"/>
      <c r="V23" s="314"/>
      <c r="W23" s="314"/>
      <c r="X23" s="314"/>
      <c r="Y23" s="314"/>
      <c r="Z23" s="314"/>
      <c r="AA23" s="315"/>
      <c r="AB23" s="313"/>
      <c r="AC23" s="314"/>
      <c r="AD23" s="314"/>
      <c r="AE23" s="314"/>
      <c r="AF23" s="314"/>
      <c r="AG23" s="314"/>
      <c r="AH23" s="314"/>
      <c r="AI23" s="315"/>
    </row>
    <row r="24" spans="1:43" ht="9.9499999999999993" customHeight="1" x14ac:dyDescent="0.15">
      <c r="A24" s="237"/>
      <c r="B24" s="267"/>
      <c r="C24" s="268"/>
      <c r="D24" s="313"/>
      <c r="E24" s="314"/>
      <c r="F24" s="314"/>
      <c r="G24" s="314"/>
      <c r="H24" s="314"/>
      <c r="I24" s="314"/>
      <c r="J24" s="314"/>
      <c r="K24" s="314"/>
      <c r="L24" s="314"/>
      <c r="M24" s="314"/>
      <c r="N24" s="314"/>
      <c r="O24" s="315"/>
      <c r="P24" s="313"/>
      <c r="Q24" s="314"/>
      <c r="R24" s="314"/>
      <c r="S24" s="314"/>
      <c r="T24" s="314"/>
      <c r="U24" s="314"/>
      <c r="V24" s="314"/>
      <c r="W24" s="314"/>
      <c r="X24" s="314"/>
      <c r="Y24" s="314"/>
      <c r="Z24" s="314"/>
      <c r="AA24" s="315"/>
      <c r="AB24" s="313"/>
      <c r="AC24" s="314"/>
      <c r="AD24" s="314"/>
      <c r="AE24" s="314"/>
      <c r="AF24" s="314"/>
      <c r="AG24" s="314"/>
      <c r="AH24" s="314"/>
      <c r="AI24" s="315"/>
    </row>
    <row r="25" spans="1:43" ht="9.9499999999999993" customHeight="1" x14ac:dyDescent="0.15">
      <c r="A25" s="237"/>
      <c r="B25" s="267"/>
      <c r="C25" s="268"/>
      <c r="D25" s="313"/>
      <c r="E25" s="314"/>
      <c r="F25" s="314"/>
      <c r="G25" s="314"/>
      <c r="H25" s="314"/>
      <c r="I25" s="314"/>
      <c r="J25" s="314"/>
      <c r="K25" s="314"/>
      <c r="L25" s="314"/>
      <c r="M25" s="314"/>
      <c r="N25" s="314"/>
      <c r="O25" s="315"/>
      <c r="P25" s="313"/>
      <c r="Q25" s="314"/>
      <c r="R25" s="314"/>
      <c r="S25" s="314"/>
      <c r="T25" s="314"/>
      <c r="U25" s="314"/>
      <c r="V25" s="314"/>
      <c r="W25" s="314"/>
      <c r="X25" s="314"/>
      <c r="Y25" s="314"/>
      <c r="Z25" s="314"/>
      <c r="AA25" s="315"/>
      <c r="AB25" s="313"/>
      <c r="AC25" s="314"/>
      <c r="AD25" s="314"/>
      <c r="AE25" s="314"/>
      <c r="AF25" s="314"/>
      <c r="AG25" s="314"/>
      <c r="AH25" s="314"/>
      <c r="AI25" s="315"/>
    </row>
    <row r="26" spans="1:43" ht="9.9499999999999993" customHeight="1" thickBot="1" x14ac:dyDescent="0.2">
      <c r="A26" s="237"/>
      <c r="B26" s="269"/>
      <c r="C26" s="270"/>
      <c r="D26" s="316"/>
      <c r="E26" s="317"/>
      <c r="F26" s="317"/>
      <c r="G26" s="317"/>
      <c r="H26" s="317"/>
      <c r="I26" s="317"/>
      <c r="J26" s="317"/>
      <c r="K26" s="317"/>
      <c r="L26" s="317"/>
      <c r="M26" s="317"/>
      <c r="N26" s="317"/>
      <c r="O26" s="318"/>
      <c r="P26" s="316"/>
      <c r="Q26" s="317"/>
      <c r="R26" s="317"/>
      <c r="S26" s="317"/>
      <c r="T26" s="317"/>
      <c r="U26" s="317"/>
      <c r="V26" s="317"/>
      <c r="W26" s="317"/>
      <c r="X26" s="317"/>
      <c r="Y26" s="317"/>
      <c r="Z26" s="317"/>
      <c r="AA26" s="318"/>
      <c r="AB26" s="316"/>
      <c r="AC26" s="317"/>
      <c r="AD26" s="317"/>
      <c r="AE26" s="317"/>
      <c r="AF26" s="317"/>
      <c r="AG26" s="317"/>
      <c r="AH26" s="317"/>
      <c r="AI26" s="318"/>
    </row>
    <row r="27" spans="1:43" ht="30" customHeight="1" thickBot="1" x14ac:dyDescent="0.2">
      <c r="A27" s="238"/>
      <c r="B27" s="257" t="s">
        <v>489</v>
      </c>
      <c r="C27" s="258"/>
      <c r="D27" s="258"/>
      <c r="E27" s="258"/>
      <c r="F27" s="258"/>
      <c r="G27" s="259"/>
      <c r="H27" s="260"/>
      <c r="I27" s="261"/>
      <c r="J27" s="261"/>
      <c r="K27" s="261"/>
      <c r="L27" s="261"/>
      <c r="M27" s="261"/>
      <c r="N27" s="159" t="s">
        <v>294</v>
      </c>
      <c r="O27" s="261"/>
      <c r="P27" s="261"/>
      <c r="Q27" s="261"/>
      <c r="R27" s="159" t="s">
        <v>295</v>
      </c>
      <c r="S27" s="261"/>
      <c r="T27" s="261"/>
      <c r="U27" s="261"/>
      <c r="V27" s="160" t="s">
        <v>296</v>
      </c>
      <c r="W27" s="262"/>
      <c r="X27" s="263"/>
      <c r="Y27" s="263"/>
      <c r="Z27" s="263"/>
      <c r="AA27" s="263"/>
      <c r="AB27" s="263"/>
      <c r="AC27" s="263"/>
      <c r="AD27" s="263"/>
      <c r="AE27" s="263"/>
      <c r="AF27" s="263"/>
      <c r="AG27" s="263"/>
      <c r="AH27" s="263"/>
      <c r="AI27" s="264"/>
      <c r="AQ27" s="161"/>
    </row>
    <row r="28" spans="1:43" ht="9" customHeight="1" thickBot="1" x14ac:dyDescent="0.2">
      <c r="A28" s="162"/>
      <c r="B28" s="163"/>
      <c r="C28" s="163"/>
      <c r="D28" s="163"/>
      <c r="E28" s="163"/>
      <c r="F28" s="163"/>
      <c r="G28" s="163"/>
      <c r="H28" s="154"/>
      <c r="I28" s="154"/>
      <c r="J28" s="154"/>
      <c r="K28" s="154"/>
      <c r="L28" s="155"/>
      <c r="M28" s="154"/>
      <c r="N28" s="154"/>
      <c r="O28" s="154"/>
      <c r="P28" s="154"/>
      <c r="Q28" s="154"/>
      <c r="R28" s="154"/>
      <c r="S28" s="154"/>
      <c r="T28" s="156"/>
      <c r="U28" s="156"/>
      <c r="V28" s="156"/>
      <c r="W28" s="164"/>
      <c r="X28" s="165"/>
      <c r="Y28" s="165"/>
      <c r="Z28" s="165"/>
      <c r="AA28" s="165"/>
      <c r="AB28" s="165"/>
      <c r="AC28" s="165"/>
      <c r="AD28" s="165"/>
      <c r="AE28" s="165"/>
      <c r="AF28" s="165"/>
      <c r="AG28" s="165"/>
      <c r="AH28" s="165"/>
      <c r="AI28" s="165"/>
      <c r="AQ28" s="161"/>
    </row>
    <row r="29" spans="1:43" ht="9.9499999999999993" customHeight="1" x14ac:dyDescent="0.15">
      <c r="A29" s="236" t="s">
        <v>300</v>
      </c>
      <c r="B29" s="239" t="s">
        <v>487</v>
      </c>
      <c r="C29" s="240"/>
      <c r="D29" s="245" t="s">
        <v>292</v>
      </c>
      <c r="E29" s="246"/>
      <c r="F29" s="246"/>
      <c r="G29" s="246"/>
      <c r="H29" s="246"/>
      <c r="I29" s="246"/>
      <c r="J29" s="246"/>
      <c r="K29" s="246"/>
      <c r="L29" s="246"/>
      <c r="M29" s="246"/>
      <c r="N29" s="246"/>
      <c r="O29" s="247"/>
      <c r="P29" s="245" t="s">
        <v>490</v>
      </c>
      <c r="Q29" s="246"/>
      <c r="R29" s="246"/>
      <c r="S29" s="246"/>
      <c r="T29" s="246"/>
      <c r="U29" s="246"/>
      <c r="V29" s="246"/>
      <c r="W29" s="246"/>
      <c r="X29" s="246"/>
      <c r="Y29" s="246"/>
      <c r="Z29" s="246"/>
      <c r="AA29" s="247"/>
      <c r="AB29" s="245"/>
      <c r="AC29" s="246"/>
      <c r="AD29" s="246"/>
      <c r="AE29" s="246"/>
      <c r="AF29" s="246"/>
      <c r="AG29" s="246"/>
      <c r="AH29" s="246"/>
      <c r="AI29" s="247"/>
    </row>
    <row r="30" spans="1:43" ht="9.9499999999999993" customHeight="1" x14ac:dyDescent="0.15">
      <c r="A30" s="237"/>
      <c r="B30" s="241"/>
      <c r="C30" s="242"/>
      <c r="D30" s="248"/>
      <c r="E30" s="249"/>
      <c r="F30" s="249"/>
      <c r="G30" s="249"/>
      <c r="H30" s="249"/>
      <c r="I30" s="249"/>
      <c r="J30" s="249"/>
      <c r="K30" s="249"/>
      <c r="L30" s="249"/>
      <c r="M30" s="249"/>
      <c r="N30" s="249"/>
      <c r="O30" s="250"/>
      <c r="P30" s="248"/>
      <c r="Q30" s="249"/>
      <c r="R30" s="249"/>
      <c r="S30" s="249"/>
      <c r="T30" s="249"/>
      <c r="U30" s="249"/>
      <c r="V30" s="249"/>
      <c r="W30" s="249"/>
      <c r="X30" s="249"/>
      <c r="Y30" s="249"/>
      <c r="Z30" s="249"/>
      <c r="AA30" s="250"/>
      <c r="AB30" s="248"/>
      <c r="AC30" s="249"/>
      <c r="AD30" s="249"/>
      <c r="AE30" s="249"/>
      <c r="AF30" s="249"/>
      <c r="AG30" s="249"/>
      <c r="AH30" s="249"/>
      <c r="AI30" s="250"/>
    </row>
    <row r="31" spans="1:43" ht="14.25" customHeight="1" thickBot="1" x14ac:dyDescent="0.2">
      <c r="A31" s="237"/>
      <c r="B31" s="243"/>
      <c r="C31" s="244"/>
      <c r="D31" s="251" t="s">
        <v>293</v>
      </c>
      <c r="E31" s="252"/>
      <c r="F31" s="252"/>
      <c r="G31" s="252"/>
      <c r="H31" s="252"/>
      <c r="I31" s="252"/>
      <c r="J31" s="252"/>
      <c r="K31" s="252"/>
      <c r="L31" s="252"/>
      <c r="M31" s="252"/>
      <c r="N31" s="252"/>
      <c r="O31" s="253"/>
      <c r="P31" s="251" t="s">
        <v>293</v>
      </c>
      <c r="Q31" s="252"/>
      <c r="R31" s="252"/>
      <c r="S31" s="252"/>
      <c r="T31" s="252"/>
      <c r="U31" s="252"/>
      <c r="V31" s="252"/>
      <c r="W31" s="252"/>
      <c r="X31" s="252"/>
      <c r="Y31" s="252"/>
      <c r="Z31" s="252"/>
      <c r="AA31" s="253"/>
      <c r="AB31" s="254" t="s">
        <v>293</v>
      </c>
      <c r="AC31" s="255"/>
      <c r="AD31" s="255"/>
      <c r="AE31" s="255"/>
      <c r="AF31" s="255"/>
      <c r="AG31" s="255"/>
      <c r="AH31" s="255"/>
      <c r="AI31" s="256"/>
    </row>
    <row r="32" spans="1:43" ht="9.9499999999999993" customHeight="1" x14ac:dyDescent="0.15">
      <c r="A32" s="237"/>
      <c r="B32" s="265" t="s">
        <v>599</v>
      </c>
      <c r="C32" s="266"/>
      <c r="D32" s="310"/>
      <c r="E32" s="311"/>
      <c r="F32" s="311"/>
      <c r="G32" s="311"/>
      <c r="H32" s="311"/>
      <c r="I32" s="311"/>
      <c r="J32" s="311"/>
      <c r="K32" s="311"/>
      <c r="L32" s="311"/>
      <c r="M32" s="311"/>
      <c r="N32" s="311"/>
      <c r="O32" s="312"/>
      <c r="P32" s="310"/>
      <c r="Q32" s="311"/>
      <c r="R32" s="311"/>
      <c r="S32" s="311"/>
      <c r="T32" s="311"/>
      <c r="U32" s="311"/>
      <c r="V32" s="311"/>
      <c r="W32" s="311"/>
      <c r="X32" s="311"/>
      <c r="Y32" s="311"/>
      <c r="Z32" s="311"/>
      <c r="AA32" s="312"/>
      <c r="AB32" s="310" t="s">
        <v>422</v>
      </c>
      <c r="AC32" s="311"/>
      <c r="AD32" s="311"/>
      <c r="AE32" s="311"/>
      <c r="AF32" s="311"/>
      <c r="AG32" s="311"/>
      <c r="AH32" s="311"/>
      <c r="AI32" s="312"/>
    </row>
    <row r="33" spans="1:43" ht="9.9499999999999993" customHeight="1" x14ac:dyDescent="0.15">
      <c r="A33" s="237"/>
      <c r="B33" s="267"/>
      <c r="C33" s="268"/>
      <c r="D33" s="313"/>
      <c r="E33" s="314"/>
      <c r="F33" s="314"/>
      <c r="G33" s="314"/>
      <c r="H33" s="314"/>
      <c r="I33" s="314"/>
      <c r="J33" s="314"/>
      <c r="K33" s="314"/>
      <c r="L33" s="314"/>
      <c r="M33" s="314"/>
      <c r="N33" s="314"/>
      <c r="O33" s="315"/>
      <c r="P33" s="313"/>
      <c r="Q33" s="314"/>
      <c r="R33" s="314"/>
      <c r="S33" s="314"/>
      <c r="T33" s="314"/>
      <c r="U33" s="314"/>
      <c r="V33" s="314"/>
      <c r="W33" s="314"/>
      <c r="X33" s="314"/>
      <c r="Y33" s="314"/>
      <c r="Z33" s="314"/>
      <c r="AA33" s="315"/>
      <c r="AB33" s="313"/>
      <c r="AC33" s="314"/>
      <c r="AD33" s="314"/>
      <c r="AE33" s="314"/>
      <c r="AF33" s="314"/>
      <c r="AG33" s="314"/>
      <c r="AH33" s="314"/>
      <c r="AI33" s="315"/>
    </row>
    <row r="34" spans="1:43" ht="9.9499999999999993" customHeight="1" x14ac:dyDescent="0.15">
      <c r="A34" s="237"/>
      <c r="B34" s="267"/>
      <c r="C34" s="268"/>
      <c r="D34" s="313"/>
      <c r="E34" s="314"/>
      <c r="F34" s="314"/>
      <c r="G34" s="314"/>
      <c r="H34" s="314"/>
      <c r="I34" s="314"/>
      <c r="J34" s="314"/>
      <c r="K34" s="314"/>
      <c r="L34" s="314"/>
      <c r="M34" s="314"/>
      <c r="N34" s="314"/>
      <c r="O34" s="315"/>
      <c r="P34" s="313"/>
      <c r="Q34" s="314"/>
      <c r="R34" s="314"/>
      <c r="S34" s="314"/>
      <c r="T34" s="314"/>
      <c r="U34" s="314"/>
      <c r="V34" s="314"/>
      <c r="W34" s="314"/>
      <c r="X34" s="314"/>
      <c r="Y34" s="314"/>
      <c r="Z34" s="314"/>
      <c r="AA34" s="315"/>
      <c r="AB34" s="313"/>
      <c r="AC34" s="314"/>
      <c r="AD34" s="314"/>
      <c r="AE34" s="314"/>
      <c r="AF34" s="314"/>
      <c r="AG34" s="314"/>
      <c r="AH34" s="314"/>
      <c r="AI34" s="315"/>
    </row>
    <row r="35" spans="1:43" ht="9.9499999999999993" customHeight="1" x14ac:dyDescent="0.15">
      <c r="A35" s="237"/>
      <c r="B35" s="267"/>
      <c r="C35" s="268"/>
      <c r="D35" s="313"/>
      <c r="E35" s="314"/>
      <c r="F35" s="314"/>
      <c r="G35" s="314"/>
      <c r="H35" s="314"/>
      <c r="I35" s="314"/>
      <c r="J35" s="314"/>
      <c r="K35" s="314"/>
      <c r="L35" s="314"/>
      <c r="M35" s="314"/>
      <c r="N35" s="314"/>
      <c r="O35" s="315"/>
      <c r="P35" s="313"/>
      <c r="Q35" s="314"/>
      <c r="R35" s="314"/>
      <c r="S35" s="314"/>
      <c r="T35" s="314"/>
      <c r="U35" s="314"/>
      <c r="V35" s="314"/>
      <c r="W35" s="314"/>
      <c r="X35" s="314"/>
      <c r="Y35" s="314"/>
      <c r="Z35" s="314"/>
      <c r="AA35" s="315"/>
      <c r="AB35" s="313"/>
      <c r="AC35" s="314"/>
      <c r="AD35" s="314"/>
      <c r="AE35" s="314"/>
      <c r="AF35" s="314"/>
      <c r="AG35" s="314"/>
      <c r="AH35" s="314"/>
      <c r="AI35" s="315"/>
    </row>
    <row r="36" spans="1:43" ht="9.9499999999999993" customHeight="1" thickBot="1" x14ac:dyDescent="0.2">
      <c r="A36" s="237"/>
      <c r="B36" s="269"/>
      <c r="C36" s="270"/>
      <c r="D36" s="316"/>
      <c r="E36" s="317"/>
      <c r="F36" s="317"/>
      <c r="G36" s="317"/>
      <c r="H36" s="317"/>
      <c r="I36" s="317"/>
      <c r="J36" s="317"/>
      <c r="K36" s="317"/>
      <c r="L36" s="317"/>
      <c r="M36" s="317"/>
      <c r="N36" s="317"/>
      <c r="O36" s="318"/>
      <c r="P36" s="316"/>
      <c r="Q36" s="317"/>
      <c r="R36" s="317"/>
      <c r="S36" s="317"/>
      <c r="T36" s="317"/>
      <c r="U36" s="317"/>
      <c r="V36" s="317"/>
      <c r="W36" s="317"/>
      <c r="X36" s="317"/>
      <c r="Y36" s="317"/>
      <c r="Z36" s="317"/>
      <c r="AA36" s="318"/>
      <c r="AB36" s="316"/>
      <c r="AC36" s="317"/>
      <c r="AD36" s="317"/>
      <c r="AE36" s="317"/>
      <c r="AF36" s="317"/>
      <c r="AG36" s="317"/>
      <c r="AH36" s="317"/>
      <c r="AI36" s="318"/>
    </row>
    <row r="37" spans="1:43" ht="30" customHeight="1" thickBot="1" x14ac:dyDescent="0.2">
      <c r="A37" s="238"/>
      <c r="B37" s="257" t="s">
        <v>489</v>
      </c>
      <c r="C37" s="258"/>
      <c r="D37" s="258"/>
      <c r="E37" s="258"/>
      <c r="F37" s="258"/>
      <c r="G37" s="259"/>
      <c r="H37" s="260"/>
      <c r="I37" s="261"/>
      <c r="J37" s="261"/>
      <c r="K37" s="261"/>
      <c r="L37" s="261"/>
      <c r="M37" s="261"/>
      <c r="N37" s="159" t="s">
        <v>294</v>
      </c>
      <c r="O37" s="261"/>
      <c r="P37" s="261"/>
      <c r="Q37" s="261"/>
      <c r="R37" s="159" t="s">
        <v>295</v>
      </c>
      <c r="S37" s="261"/>
      <c r="T37" s="261"/>
      <c r="U37" s="261"/>
      <c r="V37" s="160" t="s">
        <v>296</v>
      </c>
      <c r="W37" s="262"/>
      <c r="X37" s="263"/>
      <c r="Y37" s="263"/>
      <c r="Z37" s="263"/>
      <c r="AA37" s="263"/>
      <c r="AB37" s="263"/>
      <c r="AC37" s="263"/>
      <c r="AD37" s="263"/>
      <c r="AE37" s="263"/>
      <c r="AF37" s="263"/>
      <c r="AG37" s="263"/>
      <c r="AH37" s="263"/>
      <c r="AI37" s="264"/>
      <c r="AQ37" s="161"/>
    </row>
    <row r="38" spans="1:43" ht="9" customHeight="1" thickBot="1" x14ac:dyDescent="0.2">
      <c r="A38" s="162"/>
      <c r="B38" s="163"/>
      <c r="C38" s="163"/>
      <c r="D38" s="163"/>
      <c r="E38" s="163"/>
      <c r="F38" s="163"/>
      <c r="G38" s="163"/>
      <c r="H38" s="154"/>
      <c r="I38" s="154"/>
      <c r="J38" s="154"/>
      <c r="K38" s="154"/>
      <c r="L38" s="155"/>
      <c r="M38" s="154"/>
      <c r="N38" s="154"/>
      <c r="O38" s="154"/>
      <c r="P38" s="154"/>
      <c r="Q38" s="154"/>
      <c r="R38" s="154"/>
      <c r="S38" s="154"/>
      <c r="T38" s="156"/>
      <c r="U38" s="156"/>
      <c r="V38" s="156"/>
      <c r="W38" s="164"/>
      <c r="X38" s="165"/>
      <c r="Y38" s="165"/>
      <c r="Z38" s="165"/>
      <c r="AA38" s="165"/>
      <c r="AB38" s="165"/>
      <c r="AC38" s="165"/>
      <c r="AD38" s="165"/>
      <c r="AE38" s="165"/>
      <c r="AF38" s="165"/>
      <c r="AG38" s="165"/>
      <c r="AH38" s="165"/>
      <c r="AI38" s="165"/>
      <c r="AQ38" s="161"/>
    </row>
    <row r="39" spans="1:43" ht="9.9499999999999993" customHeight="1" x14ac:dyDescent="0.15">
      <c r="A39" s="236" t="s">
        <v>354</v>
      </c>
      <c r="B39" s="239" t="s">
        <v>487</v>
      </c>
      <c r="C39" s="240"/>
      <c r="D39" s="245" t="s">
        <v>292</v>
      </c>
      <c r="E39" s="246"/>
      <c r="F39" s="246"/>
      <c r="G39" s="246"/>
      <c r="H39" s="246"/>
      <c r="I39" s="246"/>
      <c r="J39" s="246"/>
      <c r="K39" s="246"/>
      <c r="L39" s="246"/>
      <c r="M39" s="246"/>
      <c r="N39" s="246"/>
      <c r="O39" s="247"/>
      <c r="P39" s="245" t="s">
        <v>490</v>
      </c>
      <c r="Q39" s="246"/>
      <c r="R39" s="246"/>
      <c r="S39" s="246"/>
      <c r="T39" s="246"/>
      <c r="U39" s="246"/>
      <c r="V39" s="246"/>
      <c r="W39" s="246"/>
      <c r="X39" s="246"/>
      <c r="Y39" s="246"/>
      <c r="Z39" s="246"/>
      <c r="AA39" s="247"/>
      <c r="AB39" s="245"/>
      <c r="AC39" s="246"/>
      <c r="AD39" s="246"/>
      <c r="AE39" s="246"/>
      <c r="AF39" s="246"/>
      <c r="AG39" s="246"/>
      <c r="AH39" s="246"/>
      <c r="AI39" s="247"/>
    </row>
    <row r="40" spans="1:43" ht="9.9499999999999993" customHeight="1" x14ac:dyDescent="0.15">
      <c r="A40" s="237"/>
      <c r="B40" s="241"/>
      <c r="C40" s="242"/>
      <c r="D40" s="248"/>
      <c r="E40" s="249"/>
      <c r="F40" s="249"/>
      <c r="G40" s="249"/>
      <c r="H40" s="249"/>
      <c r="I40" s="249"/>
      <c r="J40" s="249"/>
      <c r="K40" s="249"/>
      <c r="L40" s="249"/>
      <c r="M40" s="249"/>
      <c r="N40" s="249"/>
      <c r="O40" s="250"/>
      <c r="P40" s="248"/>
      <c r="Q40" s="249"/>
      <c r="R40" s="249"/>
      <c r="S40" s="249"/>
      <c r="T40" s="249"/>
      <c r="U40" s="249"/>
      <c r="V40" s="249"/>
      <c r="W40" s="249"/>
      <c r="X40" s="249"/>
      <c r="Y40" s="249"/>
      <c r="Z40" s="249"/>
      <c r="AA40" s="250"/>
      <c r="AB40" s="248"/>
      <c r="AC40" s="249"/>
      <c r="AD40" s="249"/>
      <c r="AE40" s="249"/>
      <c r="AF40" s="249"/>
      <c r="AG40" s="249"/>
      <c r="AH40" s="249"/>
      <c r="AI40" s="250"/>
    </row>
    <row r="41" spans="1:43" ht="14.25" customHeight="1" thickBot="1" x14ac:dyDescent="0.2">
      <c r="A41" s="237"/>
      <c r="B41" s="243"/>
      <c r="C41" s="244"/>
      <c r="D41" s="251" t="s">
        <v>293</v>
      </c>
      <c r="E41" s="252"/>
      <c r="F41" s="252"/>
      <c r="G41" s="252"/>
      <c r="H41" s="252"/>
      <c r="I41" s="252"/>
      <c r="J41" s="252"/>
      <c r="K41" s="252"/>
      <c r="L41" s="252"/>
      <c r="M41" s="252"/>
      <c r="N41" s="252"/>
      <c r="O41" s="253"/>
      <c r="P41" s="251" t="s">
        <v>293</v>
      </c>
      <c r="Q41" s="252"/>
      <c r="R41" s="252"/>
      <c r="S41" s="252"/>
      <c r="T41" s="252"/>
      <c r="U41" s="252"/>
      <c r="V41" s="252"/>
      <c r="W41" s="252"/>
      <c r="X41" s="252"/>
      <c r="Y41" s="252"/>
      <c r="Z41" s="252"/>
      <c r="AA41" s="253"/>
      <c r="AB41" s="254" t="s">
        <v>293</v>
      </c>
      <c r="AC41" s="255"/>
      <c r="AD41" s="255"/>
      <c r="AE41" s="255"/>
      <c r="AF41" s="255"/>
      <c r="AG41" s="255"/>
      <c r="AH41" s="255"/>
      <c r="AI41" s="256"/>
    </row>
    <row r="42" spans="1:43" ht="9.9499999999999993" customHeight="1" x14ac:dyDescent="0.15">
      <c r="A42" s="237"/>
      <c r="B42" s="265" t="s">
        <v>599</v>
      </c>
      <c r="C42" s="266"/>
      <c r="D42" s="310"/>
      <c r="E42" s="311"/>
      <c r="F42" s="311"/>
      <c r="G42" s="311"/>
      <c r="H42" s="311"/>
      <c r="I42" s="311"/>
      <c r="J42" s="311"/>
      <c r="K42" s="311"/>
      <c r="L42" s="311"/>
      <c r="M42" s="311"/>
      <c r="N42" s="311"/>
      <c r="O42" s="312"/>
      <c r="P42" s="310"/>
      <c r="Q42" s="311"/>
      <c r="R42" s="311"/>
      <c r="S42" s="311"/>
      <c r="T42" s="311"/>
      <c r="U42" s="311"/>
      <c r="V42" s="311"/>
      <c r="W42" s="311"/>
      <c r="X42" s="311"/>
      <c r="Y42" s="311"/>
      <c r="Z42" s="311"/>
      <c r="AA42" s="312"/>
      <c r="AB42" s="310" t="s">
        <v>422</v>
      </c>
      <c r="AC42" s="311"/>
      <c r="AD42" s="311"/>
      <c r="AE42" s="311"/>
      <c r="AF42" s="311"/>
      <c r="AG42" s="311"/>
      <c r="AH42" s="311"/>
      <c r="AI42" s="312"/>
    </row>
    <row r="43" spans="1:43" ht="9.9499999999999993" customHeight="1" x14ac:dyDescent="0.15">
      <c r="A43" s="237"/>
      <c r="B43" s="267"/>
      <c r="C43" s="268"/>
      <c r="D43" s="313"/>
      <c r="E43" s="314"/>
      <c r="F43" s="314"/>
      <c r="G43" s="314"/>
      <c r="H43" s="314"/>
      <c r="I43" s="314"/>
      <c r="J43" s="314"/>
      <c r="K43" s="314"/>
      <c r="L43" s="314"/>
      <c r="M43" s="314"/>
      <c r="N43" s="314"/>
      <c r="O43" s="315"/>
      <c r="P43" s="313"/>
      <c r="Q43" s="314"/>
      <c r="R43" s="314"/>
      <c r="S43" s="314"/>
      <c r="T43" s="314"/>
      <c r="U43" s="314"/>
      <c r="V43" s="314"/>
      <c r="W43" s="314"/>
      <c r="X43" s="314"/>
      <c r="Y43" s="314"/>
      <c r="Z43" s="314"/>
      <c r="AA43" s="315"/>
      <c r="AB43" s="313"/>
      <c r="AC43" s="314"/>
      <c r="AD43" s="314"/>
      <c r="AE43" s="314"/>
      <c r="AF43" s="314"/>
      <c r="AG43" s="314"/>
      <c r="AH43" s="314"/>
      <c r="AI43" s="315"/>
    </row>
    <row r="44" spans="1:43" ht="9.9499999999999993" customHeight="1" x14ac:dyDescent="0.15">
      <c r="A44" s="237"/>
      <c r="B44" s="267"/>
      <c r="C44" s="268"/>
      <c r="D44" s="313"/>
      <c r="E44" s="314"/>
      <c r="F44" s="314"/>
      <c r="G44" s="314"/>
      <c r="H44" s="314"/>
      <c r="I44" s="314"/>
      <c r="J44" s="314"/>
      <c r="K44" s="314"/>
      <c r="L44" s="314"/>
      <c r="M44" s="314"/>
      <c r="N44" s="314"/>
      <c r="O44" s="315"/>
      <c r="P44" s="313"/>
      <c r="Q44" s="314"/>
      <c r="R44" s="314"/>
      <c r="S44" s="314"/>
      <c r="T44" s="314"/>
      <c r="U44" s="314"/>
      <c r="V44" s="314"/>
      <c r="W44" s="314"/>
      <c r="X44" s="314"/>
      <c r="Y44" s="314"/>
      <c r="Z44" s="314"/>
      <c r="AA44" s="315"/>
      <c r="AB44" s="313"/>
      <c r="AC44" s="314"/>
      <c r="AD44" s="314"/>
      <c r="AE44" s="314"/>
      <c r="AF44" s="314"/>
      <c r="AG44" s="314"/>
      <c r="AH44" s="314"/>
      <c r="AI44" s="315"/>
    </row>
    <row r="45" spans="1:43" ht="9.9499999999999993" customHeight="1" x14ac:dyDescent="0.15">
      <c r="A45" s="237"/>
      <c r="B45" s="267"/>
      <c r="C45" s="268"/>
      <c r="D45" s="313"/>
      <c r="E45" s="314"/>
      <c r="F45" s="314"/>
      <c r="G45" s="314"/>
      <c r="H45" s="314"/>
      <c r="I45" s="314"/>
      <c r="J45" s="314"/>
      <c r="K45" s="314"/>
      <c r="L45" s="314"/>
      <c r="M45" s="314"/>
      <c r="N45" s="314"/>
      <c r="O45" s="315"/>
      <c r="P45" s="313"/>
      <c r="Q45" s="314"/>
      <c r="R45" s="314"/>
      <c r="S45" s="314"/>
      <c r="T45" s="314"/>
      <c r="U45" s="314"/>
      <c r="V45" s="314"/>
      <c r="W45" s="314"/>
      <c r="X45" s="314"/>
      <c r="Y45" s="314"/>
      <c r="Z45" s="314"/>
      <c r="AA45" s="315"/>
      <c r="AB45" s="313"/>
      <c r="AC45" s="314"/>
      <c r="AD45" s="314"/>
      <c r="AE45" s="314"/>
      <c r="AF45" s="314"/>
      <c r="AG45" s="314"/>
      <c r="AH45" s="314"/>
      <c r="AI45" s="315"/>
    </row>
    <row r="46" spans="1:43" ht="9.9499999999999993" customHeight="1" thickBot="1" x14ac:dyDescent="0.2">
      <c r="A46" s="237"/>
      <c r="B46" s="269"/>
      <c r="C46" s="270"/>
      <c r="D46" s="316"/>
      <c r="E46" s="317"/>
      <c r="F46" s="317"/>
      <c r="G46" s="317"/>
      <c r="H46" s="317"/>
      <c r="I46" s="317"/>
      <c r="J46" s="317"/>
      <c r="K46" s="317"/>
      <c r="L46" s="317"/>
      <c r="M46" s="317"/>
      <c r="N46" s="317"/>
      <c r="O46" s="318"/>
      <c r="P46" s="316"/>
      <c r="Q46" s="317"/>
      <c r="R46" s="317"/>
      <c r="S46" s="317"/>
      <c r="T46" s="317"/>
      <c r="U46" s="317"/>
      <c r="V46" s="317"/>
      <c r="W46" s="317"/>
      <c r="X46" s="317"/>
      <c r="Y46" s="317"/>
      <c r="Z46" s="317"/>
      <c r="AA46" s="318"/>
      <c r="AB46" s="316"/>
      <c r="AC46" s="317"/>
      <c r="AD46" s="317"/>
      <c r="AE46" s="317"/>
      <c r="AF46" s="317"/>
      <c r="AG46" s="317"/>
      <c r="AH46" s="317"/>
      <c r="AI46" s="318"/>
    </row>
    <row r="47" spans="1:43" ht="30" customHeight="1" thickBot="1" x14ac:dyDescent="0.2">
      <c r="A47" s="238"/>
      <c r="B47" s="257" t="s">
        <v>489</v>
      </c>
      <c r="C47" s="258"/>
      <c r="D47" s="258"/>
      <c r="E47" s="258"/>
      <c r="F47" s="258"/>
      <c r="G47" s="259"/>
      <c r="H47" s="260"/>
      <c r="I47" s="261"/>
      <c r="J47" s="261"/>
      <c r="K47" s="261"/>
      <c r="L47" s="261"/>
      <c r="M47" s="261"/>
      <c r="N47" s="159" t="s">
        <v>294</v>
      </c>
      <c r="O47" s="261"/>
      <c r="P47" s="261"/>
      <c r="Q47" s="261"/>
      <c r="R47" s="159" t="s">
        <v>295</v>
      </c>
      <c r="S47" s="261"/>
      <c r="T47" s="261"/>
      <c r="U47" s="261"/>
      <c r="V47" s="160" t="s">
        <v>296</v>
      </c>
      <c r="W47" s="262"/>
      <c r="X47" s="263"/>
      <c r="Y47" s="263"/>
      <c r="Z47" s="263"/>
      <c r="AA47" s="263"/>
      <c r="AB47" s="263"/>
      <c r="AC47" s="263"/>
      <c r="AD47" s="263"/>
      <c r="AE47" s="263"/>
      <c r="AF47" s="263"/>
      <c r="AG47" s="263"/>
      <c r="AH47" s="263"/>
      <c r="AI47" s="264"/>
      <c r="AQ47" s="161"/>
    </row>
    <row r="48" spans="1:43" ht="9" customHeight="1" thickBot="1" x14ac:dyDescent="0.2">
      <c r="A48" s="162"/>
      <c r="B48" s="163"/>
      <c r="C48" s="163"/>
      <c r="D48" s="163"/>
      <c r="E48" s="163"/>
      <c r="F48" s="163"/>
      <c r="G48" s="163"/>
      <c r="H48" s="154"/>
      <c r="I48" s="154"/>
      <c r="J48" s="154"/>
      <c r="K48" s="154"/>
      <c r="L48" s="155"/>
      <c r="M48" s="154"/>
      <c r="N48" s="154"/>
      <c r="O48" s="154"/>
      <c r="P48" s="154"/>
      <c r="Q48" s="154"/>
      <c r="R48" s="154"/>
      <c r="S48" s="154"/>
      <c r="T48" s="156"/>
      <c r="U48" s="156"/>
      <c r="V48" s="156"/>
      <c r="W48" s="164"/>
      <c r="X48" s="165"/>
      <c r="Y48" s="165"/>
      <c r="Z48" s="165"/>
      <c r="AA48" s="165"/>
      <c r="AB48" s="165"/>
      <c r="AC48" s="165"/>
      <c r="AD48" s="165"/>
      <c r="AE48" s="165"/>
      <c r="AF48" s="165"/>
      <c r="AG48" s="165"/>
      <c r="AH48" s="165"/>
      <c r="AI48" s="165"/>
      <c r="AQ48" s="161"/>
    </row>
    <row r="49" spans="1:43" ht="9.9499999999999993" customHeight="1" x14ac:dyDescent="0.15">
      <c r="A49" s="236" t="s">
        <v>355</v>
      </c>
      <c r="B49" s="239" t="s">
        <v>487</v>
      </c>
      <c r="C49" s="240"/>
      <c r="D49" s="245" t="s">
        <v>292</v>
      </c>
      <c r="E49" s="246"/>
      <c r="F49" s="246"/>
      <c r="G49" s="246"/>
      <c r="H49" s="246"/>
      <c r="I49" s="246"/>
      <c r="J49" s="246"/>
      <c r="K49" s="246"/>
      <c r="L49" s="246"/>
      <c r="M49" s="246"/>
      <c r="N49" s="246"/>
      <c r="O49" s="247"/>
      <c r="P49" s="245" t="s">
        <v>490</v>
      </c>
      <c r="Q49" s="246"/>
      <c r="R49" s="246"/>
      <c r="S49" s="246"/>
      <c r="T49" s="246"/>
      <c r="U49" s="246"/>
      <c r="V49" s="246"/>
      <c r="W49" s="246"/>
      <c r="X49" s="246"/>
      <c r="Y49" s="246"/>
      <c r="Z49" s="246"/>
      <c r="AA49" s="247"/>
      <c r="AB49" s="245"/>
      <c r="AC49" s="246"/>
      <c r="AD49" s="246"/>
      <c r="AE49" s="246"/>
      <c r="AF49" s="246"/>
      <c r="AG49" s="246"/>
      <c r="AH49" s="246"/>
      <c r="AI49" s="247"/>
    </row>
    <row r="50" spans="1:43" ht="9.9499999999999993" customHeight="1" x14ac:dyDescent="0.15">
      <c r="A50" s="237"/>
      <c r="B50" s="241"/>
      <c r="C50" s="242"/>
      <c r="D50" s="248"/>
      <c r="E50" s="249"/>
      <c r="F50" s="249"/>
      <c r="G50" s="249"/>
      <c r="H50" s="249"/>
      <c r="I50" s="249"/>
      <c r="J50" s="249"/>
      <c r="K50" s="249"/>
      <c r="L50" s="249"/>
      <c r="M50" s="249"/>
      <c r="N50" s="249"/>
      <c r="O50" s="250"/>
      <c r="P50" s="248"/>
      <c r="Q50" s="249"/>
      <c r="R50" s="249"/>
      <c r="S50" s="249"/>
      <c r="T50" s="249"/>
      <c r="U50" s="249"/>
      <c r="V50" s="249"/>
      <c r="W50" s="249"/>
      <c r="X50" s="249"/>
      <c r="Y50" s="249"/>
      <c r="Z50" s="249"/>
      <c r="AA50" s="250"/>
      <c r="AB50" s="248"/>
      <c r="AC50" s="249"/>
      <c r="AD50" s="249"/>
      <c r="AE50" s="249"/>
      <c r="AF50" s="249"/>
      <c r="AG50" s="249"/>
      <c r="AH50" s="249"/>
      <c r="AI50" s="250"/>
    </row>
    <row r="51" spans="1:43" ht="14.25" customHeight="1" thickBot="1" x14ac:dyDescent="0.2">
      <c r="A51" s="237"/>
      <c r="B51" s="243"/>
      <c r="C51" s="244"/>
      <c r="D51" s="251" t="s">
        <v>293</v>
      </c>
      <c r="E51" s="252"/>
      <c r="F51" s="252"/>
      <c r="G51" s="252"/>
      <c r="H51" s="252"/>
      <c r="I51" s="252"/>
      <c r="J51" s="252"/>
      <c r="K51" s="252"/>
      <c r="L51" s="252"/>
      <c r="M51" s="252"/>
      <c r="N51" s="252"/>
      <c r="O51" s="253"/>
      <c r="P51" s="251" t="s">
        <v>293</v>
      </c>
      <c r="Q51" s="252"/>
      <c r="R51" s="252"/>
      <c r="S51" s="252"/>
      <c r="T51" s="252"/>
      <c r="U51" s="252"/>
      <c r="V51" s="252"/>
      <c r="W51" s="252"/>
      <c r="X51" s="252"/>
      <c r="Y51" s="252"/>
      <c r="Z51" s="252"/>
      <c r="AA51" s="253"/>
      <c r="AB51" s="254" t="s">
        <v>293</v>
      </c>
      <c r="AC51" s="255"/>
      <c r="AD51" s="255"/>
      <c r="AE51" s="255"/>
      <c r="AF51" s="255"/>
      <c r="AG51" s="255"/>
      <c r="AH51" s="255"/>
      <c r="AI51" s="256"/>
    </row>
    <row r="52" spans="1:43" ht="9.9499999999999993" customHeight="1" x14ac:dyDescent="0.15">
      <c r="A52" s="237"/>
      <c r="B52" s="265" t="s">
        <v>599</v>
      </c>
      <c r="C52" s="266"/>
      <c r="D52" s="310"/>
      <c r="E52" s="311"/>
      <c r="F52" s="311"/>
      <c r="G52" s="311"/>
      <c r="H52" s="311"/>
      <c r="I52" s="311"/>
      <c r="J52" s="311"/>
      <c r="K52" s="311"/>
      <c r="L52" s="311"/>
      <c r="M52" s="311"/>
      <c r="N52" s="311"/>
      <c r="O52" s="312"/>
      <c r="P52" s="310"/>
      <c r="Q52" s="311"/>
      <c r="R52" s="311"/>
      <c r="S52" s="311"/>
      <c r="T52" s="311"/>
      <c r="U52" s="311"/>
      <c r="V52" s="311"/>
      <c r="W52" s="311"/>
      <c r="X52" s="311"/>
      <c r="Y52" s="311"/>
      <c r="Z52" s="311"/>
      <c r="AA52" s="312"/>
      <c r="AB52" s="310" t="s">
        <v>422</v>
      </c>
      <c r="AC52" s="311"/>
      <c r="AD52" s="311"/>
      <c r="AE52" s="311"/>
      <c r="AF52" s="311"/>
      <c r="AG52" s="311"/>
      <c r="AH52" s="311"/>
      <c r="AI52" s="312"/>
    </row>
    <row r="53" spans="1:43" ht="9.9499999999999993" customHeight="1" x14ac:dyDescent="0.15">
      <c r="A53" s="237"/>
      <c r="B53" s="267"/>
      <c r="C53" s="268"/>
      <c r="D53" s="313"/>
      <c r="E53" s="314"/>
      <c r="F53" s="314"/>
      <c r="G53" s="314"/>
      <c r="H53" s="314"/>
      <c r="I53" s="314"/>
      <c r="J53" s="314"/>
      <c r="K53" s="314"/>
      <c r="L53" s="314"/>
      <c r="M53" s="314"/>
      <c r="N53" s="314"/>
      <c r="O53" s="315"/>
      <c r="P53" s="313"/>
      <c r="Q53" s="314"/>
      <c r="R53" s="314"/>
      <c r="S53" s="314"/>
      <c r="T53" s="314"/>
      <c r="U53" s="314"/>
      <c r="V53" s="314"/>
      <c r="W53" s="314"/>
      <c r="X53" s="314"/>
      <c r="Y53" s="314"/>
      <c r="Z53" s="314"/>
      <c r="AA53" s="315"/>
      <c r="AB53" s="313"/>
      <c r="AC53" s="314"/>
      <c r="AD53" s="314"/>
      <c r="AE53" s="314"/>
      <c r="AF53" s="314"/>
      <c r="AG53" s="314"/>
      <c r="AH53" s="314"/>
      <c r="AI53" s="315"/>
    </row>
    <row r="54" spans="1:43" ht="9.9499999999999993" customHeight="1" x14ac:dyDescent="0.15">
      <c r="A54" s="237"/>
      <c r="B54" s="267"/>
      <c r="C54" s="268"/>
      <c r="D54" s="313"/>
      <c r="E54" s="314"/>
      <c r="F54" s="314"/>
      <c r="G54" s="314"/>
      <c r="H54" s="314"/>
      <c r="I54" s="314"/>
      <c r="J54" s="314"/>
      <c r="K54" s="314"/>
      <c r="L54" s="314"/>
      <c r="M54" s="314"/>
      <c r="N54" s="314"/>
      <c r="O54" s="315"/>
      <c r="P54" s="313"/>
      <c r="Q54" s="314"/>
      <c r="R54" s="314"/>
      <c r="S54" s="314"/>
      <c r="T54" s="314"/>
      <c r="U54" s="314"/>
      <c r="V54" s="314"/>
      <c r="W54" s="314"/>
      <c r="X54" s="314"/>
      <c r="Y54" s="314"/>
      <c r="Z54" s="314"/>
      <c r="AA54" s="315"/>
      <c r="AB54" s="313"/>
      <c r="AC54" s="314"/>
      <c r="AD54" s="314"/>
      <c r="AE54" s="314"/>
      <c r="AF54" s="314"/>
      <c r="AG54" s="314"/>
      <c r="AH54" s="314"/>
      <c r="AI54" s="315"/>
    </row>
    <row r="55" spans="1:43" ht="9.9499999999999993" customHeight="1" x14ac:dyDescent="0.15">
      <c r="A55" s="237"/>
      <c r="B55" s="267"/>
      <c r="C55" s="268"/>
      <c r="D55" s="313"/>
      <c r="E55" s="314"/>
      <c r="F55" s="314"/>
      <c r="G55" s="314"/>
      <c r="H55" s="314"/>
      <c r="I55" s="314"/>
      <c r="J55" s="314"/>
      <c r="K55" s="314"/>
      <c r="L55" s="314"/>
      <c r="M55" s="314"/>
      <c r="N55" s="314"/>
      <c r="O55" s="315"/>
      <c r="P55" s="313"/>
      <c r="Q55" s="314"/>
      <c r="R55" s="314"/>
      <c r="S55" s="314"/>
      <c r="T55" s="314"/>
      <c r="U55" s="314"/>
      <c r="V55" s="314"/>
      <c r="W55" s="314"/>
      <c r="X55" s="314"/>
      <c r="Y55" s="314"/>
      <c r="Z55" s="314"/>
      <c r="AA55" s="315"/>
      <c r="AB55" s="313"/>
      <c r="AC55" s="314"/>
      <c r="AD55" s="314"/>
      <c r="AE55" s="314"/>
      <c r="AF55" s="314"/>
      <c r="AG55" s="314"/>
      <c r="AH55" s="314"/>
      <c r="AI55" s="315"/>
    </row>
    <row r="56" spans="1:43" ht="9.9499999999999993" customHeight="1" thickBot="1" x14ac:dyDescent="0.2">
      <c r="A56" s="237"/>
      <c r="B56" s="269"/>
      <c r="C56" s="270"/>
      <c r="D56" s="316"/>
      <c r="E56" s="317"/>
      <c r="F56" s="317"/>
      <c r="G56" s="317"/>
      <c r="H56" s="317"/>
      <c r="I56" s="317"/>
      <c r="J56" s="317"/>
      <c r="K56" s="317"/>
      <c r="L56" s="317"/>
      <c r="M56" s="317"/>
      <c r="N56" s="317"/>
      <c r="O56" s="318"/>
      <c r="P56" s="316"/>
      <c r="Q56" s="317"/>
      <c r="R56" s="317"/>
      <c r="S56" s="317"/>
      <c r="T56" s="317"/>
      <c r="U56" s="317"/>
      <c r="V56" s="317"/>
      <c r="W56" s="317"/>
      <c r="X56" s="317"/>
      <c r="Y56" s="317"/>
      <c r="Z56" s="317"/>
      <c r="AA56" s="318"/>
      <c r="AB56" s="316"/>
      <c r="AC56" s="317"/>
      <c r="AD56" s="317"/>
      <c r="AE56" s="317"/>
      <c r="AF56" s="317"/>
      <c r="AG56" s="317"/>
      <c r="AH56" s="317"/>
      <c r="AI56" s="318"/>
    </row>
    <row r="57" spans="1:43" ht="30" customHeight="1" thickBot="1" x14ac:dyDescent="0.2">
      <c r="A57" s="238"/>
      <c r="B57" s="257" t="s">
        <v>489</v>
      </c>
      <c r="C57" s="258"/>
      <c r="D57" s="258"/>
      <c r="E57" s="258"/>
      <c r="F57" s="258"/>
      <c r="G57" s="259"/>
      <c r="H57" s="260"/>
      <c r="I57" s="261"/>
      <c r="J57" s="261"/>
      <c r="K57" s="261"/>
      <c r="L57" s="261"/>
      <c r="M57" s="261"/>
      <c r="N57" s="159" t="s">
        <v>294</v>
      </c>
      <c r="O57" s="261"/>
      <c r="P57" s="261"/>
      <c r="Q57" s="261"/>
      <c r="R57" s="159" t="s">
        <v>295</v>
      </c>
      <c r="S57" s="261"/>
      <c r="T57" s="261"/>
      <c r="U57" s="261"/>
      <c r="V57" s="160" t="s">
        <v>296</v>
      </c>
      <c r="W57" s="262"/>
      <c r="X57" s="263"/>
      <c r="Y57" s="263"/>
      <c r="Z57" s="263"/>
      <c r="AA57" s="263"/>
      <c r="AB57" s="263"/>
      <c r="AC57" s="263"/>
      <c r="AD57" s="263"/>
      <c r="AE57" s="263"/>
      <c r="AF57" s="263"/>
      <c r="AG57" s="263"/>
      <c r="AH57" s="263"/>
      <c r="AI57" s="264"/>
      <c r="AQ57" s="161"/>
    </row>
    <row r="58" spans="1:43" ht="9" customHeight="1" thickBot="1" x14ac:dyDescent="0.2">
      <c r="A58" s="162"/>
      <c r="B58" s="163"/>
      <c r="C58" s="163"/>
      <c r="D58" s="163"/>
      <c r="E58" s="163"/>
      <c r="F58" s="163"/>
      <c r="G58" s="163"/>
      <c r="H58" s="154"/>
      <c r="I58" s="154"/>
      <c r="J58" s="154"/>
      <c r="K58" s="154"/>
      <c r="L58" s="155"/>
      <c r="M58" s="154"/>
      <c r="N58" s="154"/>
      <c r="O58" s="154"/>
      <c r="P58" s="154"/>
      <c r="Q58" s="154"/>
      <c r="R58" s="154"/>
      <c r="S58" s="154"/>
      <c r="T58" s="156"/>
      <c r="U58" s="156"/>
      <c r="V58" s="156"/>
      <c r="W58" s="164"/>
      <c r="X58" s="165"/>
      <c r="Y58" s="165"/>
      <c r="Z58" s="165"/>
      <c r="AA58" s="165"/>
      <c r="AB58" s="165"/>
      <c r="AC58" s="165"/>
      <c r="AD58" s="165"/>
      <c r="AE58" s="165"/>
      <c r="AF58" s="165"/>
      <c r="AG58" s="165"/>
      <c r="AH58" s="165"/>
      <c r="AI58" s="165"/>
      <c r="AQ58" s="161"/>
    </row>
    <row r="59" spans="1:43" ht="9.9499999999999993" customHeight="1" x14ac:dyDescent="0.15">
      <c r="A59" s="236" t="s">
        <v>494</v>
      </c>
      <c r="B59" s="239" t="s">
        <v>487</v>
      </c>
      <c r="C59" s="240"/>
      <c r="D59" s="245" t="s">
        <v>292</v>
      </c>
      <c r="E59" s="246"/>
      <c r="F59" s="246"/>
      <c r="G59" s="246"/>
      <c r="H59" s="246"/>
      <c r="I59" s="246"/>
      <c r="J59" s="246"/>
      <c r="K59" s="246"/>
      <c r="L59" s="246"/>
      <c r="M59" s="246"/>
      <c r="N59" s="246"/>
      <c r="O59" s="247"/>
      <c r="P59" s="245" t="s">
        <v>490</v>
      </c>
      <c r="Q59" s="246"/>
      <c r="R59" s="246"/>
      <c r="S59" s="246"/>
      <c r="T59" s="246"/>
      <c r="U59" s="246"/>
      <c r="V59" s="246"/>
      <c r="W59" s="246"/>
      <c r="X59" s="246"/>
      <c r="Y59" s="246"/>
      <c r="Z59" s="246"/>
      <c r="AA59" s="247"/>
      <c r="AB59" s="245"/>
      <c r="AC59" s="246"/>
      <c r="AD59" s="246"/>
      <c r="AE59" s="246"/>
      <c r="AF59" s="246"/>
      <c r="AG59" s="246"/>
      <c r="AH59" s="246"/>
      <c r="AI59" s="247"/>
    </row>
    <row r="60" spans="1:43" ht="9.9499999999999993" customHeight="1" x14ac:dyDescent="0.15">
      <c r="A60" s="237"/>
      <c r="B60" s="241"/>
      <c r="C60" s="242"/>
      <c r="D60" s="248"/>
      <c r="E60" s="249"/>
      <c r="F60" s="249"/>
      <c r="G60" s="249"/>
      <c r="H60" s="249"/>
      <c r="I60" s="249"/>
      <c r="J60" s="249"/>
      <c r="K60" s="249"/>
      <c r="L60" s="249"/>
      <c r="M60" s="249"/>
      <c r="N60" s="249"/>
      <c r="O60" s="250"/>
      <c r="P60" s="248"/>
      <c r="Q60" s="249"/>
      <c r="R60" s="249"/>
      <c r="S60" s="249"/>
      <c r="T60" s="249"/>
      <c r="U60" s="249"/>
      <c r="V60" s="249"/>
      <c r="W60" s="249"/>
      <c r="X60" s="249"/>
      <c r="Y60" s="249"/>
      <c r="Z60" s="249"/>
      <c r="AA60" s="250"/>
      <c r="AB60" s="248"/>
      <c r="AC60" s="249"/>
      <c r="AD60" s="249"/>
      <c r="AE60" s="249"/>
      <c r="AF60" s="249"/>
      <c r="AG60" s="249"/>
      <c r="AH60" s="249"/>
      <c r="AI60" s="250"/>
    </row>
    <row r="61" spans="1:43" ht="14.25" customHeight="1" thickBot="1" x14ac:dyDescent="0.2">
      <c r="A61" s="237"/>
      <c r="B61" s="243"/>
      <c r="C61" s="244"/>
      <c r="D61" s="251" t="s">
        <v>293</v>
      </c>
      <c r="E61" s="252"/>
      <c r="F61" s="252"/>
      <c r="G61" s="252"/>
      <c r="H61" s="252"/>
      <c r="I61" s="252"/>
      <c r="J61" s="252"/>
      <c r="K61" s="252"/>
      <c r="L61" s="252"/>
      <c r="M61" s="252"/>
      <c r="N61" s="252"/>
      <c r="O61" s="253"/>
      <c r="P61" s="251" t="s">
        <v>293</v>
      </c>
      <c r="Q61" s="252"/>
      <c r="R61" s="252"/>
      <c r="S61" s="252"/>
      <c r="T61" s="252"/>
      <c r="U61" s="252"/>
      <c r="V61" s="252"/>
      <c r="W61" s="252"/>
      <c r="X61" s="252"/>
      <c r="Y61" s="252"/>
      <c r="Z61" s="252"/>
      <c r="AA61" s="253"/>
      <c r="AB61" s="254" t="s">
        <v>293</v>
      </c>
      <c r="AC61" s="255"/>
      <c r="AD61" s="255"/>
      <c r="AE61" s="255"/>
      <c r="AF61" s="255"/>
      <c r="AG61" s="255"/>
      <c r="AH61" s="255"/>
      <c r="AI61" s="256"/>
    </row>
    <row r="62" spans="1:43" ht="9.9499999999999993" customHeight="1" x14ac:dyDescent="0.15">
      <c r="A62" s="237"/>
      <c r="B62" s="265" t="s">
        <v>600</v>
      </c>
      <c r="C62" s="266"/>
      <c r="D62" s="310" t="s">
        <v>422</v>
      </c>
      <c r="E62" s="311"/>
      <c r="F62" s="311"/>
      <c r="G62" s="311"/>
      <c r="H62" s="311"/>
      <c r="I62" s="311"/>
      <c r="J62" s="311"/>
      <c r="K62" s="311"/>
      <c r="L62" s="311"/>
      <c r="M62" s="311"/>
      <c r="N62" s="311"/>
      <c r="O62" s="312"/>
      <c r="P62" s="310" t="s">
        <v>422</v>
      </c>
      <c r="Q62" s="311"/>
      <c r="R62" s="311"/>
      <c r="S62" s="311"/>
      <c r="T62" s="311"/>
      <c r="U62" s="311"/>
      <c r="V62" s="311"/>
      <c r="W62" s="311"/>
      <c r="X62" s="311"/>
      <c r="Y62" s="311"/>
      <c r="Z62" s="311"/>
      <c r="AA62" s="312"/>
      <c r="AB62" s="310" t="s">
        <v>422</v>
      </c>
      <c r="AC62" s="311"/>
      <c r="AD62" s="311"/>
      <c r="AE62" s="311"/>
      <c r="AF62" s="311"/>
      <c r="AG62" s="311"/>
      <c r="AH62" s="311"/>
      <c r="AI62" s="312"/>
    </row>
    <row r="63" spans="1:43" ht="9.9499999999999993" customHeight="1" x14ac:dyDescent="0.15">
      <c r="A63" s="237"/>
      <c r="B63" s="267"/>
      <c r="C63" s="268"/>
      <c r="D63" s="313"/>
      <c r="E63" s="314"/>
      <c r="F63" s="314"/>
      <c r="G63" s="314"/>
      <c r="H63" s="314"/>
      <c r="I63" s="314"/>
      <c r="J63" s="314"/>
      <c r="K63" s="314"/>
      <c r="L63" s="314"/>
      <c r="M63" s="314"/>
      <c r="N63" s="314"/>
      <c r="O63" s="315"/>
      <c r="P63" s="313"/>
      <c r="Q63" s="314"/>
      <c r="R63" s="314"/>
      <c r="S63" s="314"/>
      <c r="T63" s="314"/>
      <c r="U63" s="314"/>
      <c r="V63" s="314"/>
      <c r="W63" s="314"/>
      <c r="X63" s="314"/>
      <c r="Y63" s="314"/>
      <c r="Z63" s="314"/>
      <c r="AA63" s="315"/>
      <c r="AB63" s="313"/>
      <c r="AC63" s="314"/>
      <c r="AD63" s="314"/>
      <c r="AE63" s="314"/>
      <c r="AF63" s="314"/>
      <c r="AG63" s="314"/>
      <c r="AH63" s="314"/>
      <c r="AI63" s="315"/>
    </row>
    <row r="64" spans="1:43" ht="9.9499999999999993" customHeight="1" x14ac:dyDescent="0.15">
      <c r="A64" s="237"/>
      <c r="B64" s="267"/>
      <c r="C64" s="268"/>
      <c r="D64" s="313"/>
      <c r="E64" s="314"/>
      <c r="F64" s="314"/>
      <c r="G64" s="314"/>
      <c r="H64" s="314"/>
      <c r="I64" s="314"/>
      <c r="J64" s="314"/>
      <c r="K64" s="314"/>
      <c r="L64" s="314"/>
      <c r="M64" s="314"/>
      <c r="N64" s="314"/>
      <c r="O64" s="315"/>
      <c r="P64" s="313"/>
      <c r="Q64" s="314"/>
      <c r="R64" s="314"/>
      <c r="S64" s="314"/>
      <c r="T64" s="314"/>
      <c r="U64" s="314"/>
      <c r="V64" s="314"/>
      <c r="W64" s="314"/>
      <c r="X64" s="314"/>
      <c r="Y64" s="314"/>
      <c r="Z64" s="314"/>
      <c r="AA64" s="315"/>
      <c r="AB64" s="313"/>
      <c r="AC64" s="314"/>
      <c r="AD64" s="314"/>
      <c r="AE64" s="314"/>
      <c r="AF64" s="314"/>
      <c r="AG64" s="314"/>
      <c r="AH64" s="314"/>
      <c r="AI64" s="315"/>
    </row>
    <row r="65" spans="1:43" ht="9.9499999999999993" customHeight="1" x14ac:dyDescent="0.15">
      <c r="A65" s="237"/>
      <c r="B65" s="267"/>
      <c r="C65" s="268"/>
      <c r="D65" s="313"/>
      <c r="E65" s="314"/>
      <c r="F65" s="314"/>
      <c r="G65" s="314"/>
      <c r="H65" s="314"/>
      <c r="I65" s="314"/>
      <c r="J65" s="314"/>
      <c r="K65" s="314"/>
      <c r="L65" s="314"/>
      <c r="M65" s="314"/>
      <c r="N65" s="314"/>
      <c r="O65" s="315"/>
      <c r="P65" s="313"/>
      <c r="Q65" s="314"/>
      <c r="R65" s="314"/>
      <c r="S65" s="314"/>
      <c r="T65" s="314"/>
      <c r="U65" s="314"/>
      <c r="V65" s="314"/>
      <c r="W65" s="314"/>
      <c r="X65" s="314"/>
      <c r="Y65" s="314"/>
      <c r="Z65" s="314"/>
      <c r="AA65" s="315"/>
      <c r="AB65" s="313"/>
      <c r="AC65" s="314"/>
      <c r="AD65" s="314"/>
      <c r="AE65" s="314"/>
      <c r="AF65" s="314"/>
      <c r="AG65" s="314"/>
      <c r="AH65" s="314"/>
      <c r="AI65" s="315"/>
    </row>
    <row r="66" spans="1:43" ht="9.9499999999999993" customHeight="1" thickBot="1" x14ac:dyDescent="0.2">
      <c r="A66" s="237"/>
      <c r="B66" s="269"/>
      <c r="C66" s="270"/>
      <c r="D66" s="316"/>
      <c r="E66" s="317"/>
      <c r="F66" s="317"/>
      <c r="G66" s="317"/>
      <c r="H66" s="317"/>
      <c r="I66" s="317"/>
      <c r="J66" s="317"/>
      <c r="K66" s="317"/>
      <c r="L66" s="317"/>
      <c r="M66" s="317"/>
      <c r="N66" s="317"/>
      <c r="O66" s="318"/>
      <c r="P66" s="316"/>
      <c r="Q66" s="317"/>
      <c r="R66" s="317"/>
      <c r="S66" s="317"/>
      <c r="T66" s="317"/>
      <c r="U66" s="317"/>
      <c r="V66" s="317"/>
      <c r="W66" s="317"/>
      <c r="X66" s="317"/>
      <c r="Y66" s="317"/>
      <c r="Z66" s="317"/>
      <c r="AA66" s="318"/>
      <c r="AB66" s="316"/>
      <c r="AC66" s="317"/>
      <c r="AD66" s="317"/>
      <c r="AE66" s="317"/>
      <c r="AF66" s="317"/>
      <c r="AG66" s="317"/>
      <c r="AH66" s="317"/>
      <c r="AI66" s="318"/>
    </row>
    <row r="67" spans="1:43" ht="30" customHeight="1" thickBot="1" x14ac:dyDescent="0.2">
      <c r="A67" s="238"/>
      <c r="B67" s="257" t="s">
        <v>489</v>
      </c>
      <c r="C67" s="258"/>
      <c r="D67" s="258"/>
      <c r="E67" s="258"/>
      <c r="F67" s="258"/>
      <c r="G67" s="259"/>
      <c r="H67" s="260"/>
      <c r="I67" s="261"/>
      <c r="J67" s="261"/>
      <c r="K67" s="261"/>
      <c r="L67" s="261"/>
      <c r="M67" s="261"/>
      <c r="N67" s="159" t="s">
        <v>294</v>
      </c>
      <c r="O67" s="261"/>
      <c r="P67" s="261"/>
      <c r="Q67" s="261"/>
      <c r="R67" s="159" t="s">
        <v>295</v>
      </c>
      <c r="S67" s="261"/>
      <c r="T67" s="261"/>
      <c r="U67" s="261"/>
      <c r="V67" s="160" t="s">
        <v>296</v>
      </c>
      <c r="W67" s="262"/>
      <c r="X67" s="263"/>
      <c r="Y67" s="263"/>
      <c r="Z67" s="263"/>
      <c r="AA67" s="263"/>
      <c r="AB67" s="263"/>
      <c r="AC67" s="263"/>
      <c r="AD67" s="263"/>
      <c r="AE67" s="263"/>
      <c r="AF67" s="263"/>
      <c r="AG67" s="263"/>
      <c r="AH67" s="263"/>
      <c r="AI67" s="264"/>
      <c r="AQ67" s="161"/>
    </row>
    <row r="68" spans="1:43" ht="6" customHeight="1" x14ac:dyDescent="0.15">
      <c r="A68" s="162"/>
      <c r="B68" s="163"/>
      <c r="C68" s="163"/>
      <c r="D68" s="163"/>
      <c r="E68" s="163"/>
      <c r="F68" s="163"/>
      <c r="G68" s="163"/>
      <c r="H68" s="154"/>
      <c r="I68" s="154"/>
      <c r="J68" s="154"/>
      <c r="K68" s="154"/>
      <c r="L68" s="155"/>
      <c r="M68" s="154"/>
      <c r="N68" s="154"/>
      <c r="O68" s="154"/>
      <c r="P68" s="154"/>
      <c r="Q68" s="154"/>
      <c r="R68" s="154"/>
      <c r="S68" s="154"/>
      <c r="T68" s="156"/>
      <c r="U68" s="156"/>
      <c r="V68" s="156"/>
      <c r="W68" s="164"/>
      <c r="X68" s="165"/>
      <c r="Y68" s="165"/>
      <c r="Z68" s="165"/>
      <c r="AA68" s="165"/>
      <c r="AB68" s="165"/>
      <c r="AC68" s="165"/>
      <c r="AD68" s="165"/>
      <c r="AE68" s="165"/>
      <c r="AF68" s="165"/>
      <c r="AG68" s="165"/>
      <c r="AH68" s="165"/>
      <c r="AI68" s="165"/>
      <c r="AQ68" s="161"/>
    </row>
    <row r="69" spans="1:43" ht="14.25" x14ac:dyDescent="0.15">
      <c r="A69" s="281" t="s">
        <v>491</v>
      </c>
      <c r="B69" s="281"/>
      <c r="C69" s="281"/>
      <c r="D69" s="281"/>
      <c r="E69" s="281"/>
      <c r="F69" s="281"/>
      <c r="G69" s="281"/>
      <c r="H69" s="281"/>
      <c r="I69" s="281"/>
      <c r="J69" s="281"/>
      <c r="K69" s="281"/>
      <c r="L69" s="281"/>
      <c r="M69" s="281"/>
      <c r="N69" s="281"/>
      <c r="O69" s="281"/>
      <c r="P69" s="281"/>
      <c r="Q69" s="281"/>
      <c r="R69" s="288" t="s">
        <v>397</v>
      </c>
      <c r="S69" s="288"/>
      <c r="T69" s="288"/>
      <c r="U69" s="288"/>
      <c r="V69" s="281" t="s">
        <v>270</v>
      </c>
      <c r="W69" s="281"/>
      <c r="X69" s="281"/>
      <c r="Y69" s="289"/>
      <c r="Z69" s="289"/>
      <c r="AA69" s="289"/>
      <c r="AB69" s="289"/>
      <c r="AC69" s="289"/>
      <c r="AD69" s="289"/>
      <c r="AE69" s="289"/>
      <c r="AF69" s="289"/>
      <c r="AG69" s="281"/>
      <c r="AH69" s="281"/>
      <c r="AI69" s="281"/>
    </row>
    <row r="70" spans="1:43" ht="21" customHeight="1" x14ac:dyDescent="0.15">
      <c r="A70" s="290" t="str">
        <f>IF(A69="確認サービス　本社","〒460-0008
名古屋市中区栄4-3-26
昭和ビル4F
TEL  052-238-7748","〒500-8847
岐阜市金宝町1-15
ダイイチ岐阜金宝町ビル３階
TEL  058-267-1055")</f>
        <v>〒460-0008
名古屋市中区栄4-3-26
昭和ビル4F
TEL  052-238-7748</v>
      </c>
      <c r="B70" s="291"/>
      <c r="C70" s="291"/>
      <c r="D70" s="291"/>
      <c r="E70" s="291"/>
      <c r="F70" s="291"/>
      <c r="G70" s="291"/>
      <c r="H70" s="291"/>
      <c r="I70" s="291"/>
      <c r="J70" s="292"/>
      <c r="K70" s="281" t="s">
        <v>301</v>
      </c>
      <c r="L70" s="281"/>
      <c r="M70" s="281"/>
      <c r="N70" s="281"/>
      <c r="O70" s="281"/>
      <c r="P70" s="281"/>
      <c r="Q70" s="281"/>
      <c r="R70" s="288"/>
      <c r="S70" s="288"/>
      <c r="T70" s="288"/>
      <c r="U70" s="288"/>
      <c r="V70" s="296"/>
      <c r="W70" s="272"/>
      <c r="X70" s="272"/>
      <c r="Y70" s="273" t="s">
        <v>422</v>
      </c>
      <c r="Z70" s="273"/>
      <c r="AA70" s="273"/>
      <c r="AB70" s="110"/>
      <c r="AC70" s="110"/>
      <c r="AD70" s="271"/>
      <c r="AE70" s="272"/>
      <c r="AF70" s="272"/>
      <c r="AG70" s="273" t="s">
        <v>422</v>
      </c>
      <c r="AH70" s="273"/>
      <c r="AI70" s="274"/>
    </row>
    <row r="71" spans="1:43" ht="21" customHeight="1" x14ac:dyDescent="0.15">
      <c r="A71" s="293"/>
      <c r="B71" s="294"/>
      <c r="C71" s="294"/>
      <c r="D71" s="294"/>
      <c r="E71" s="294"/>
      <c r="F71" s="294"/>
      <c r="G71" s="294"/>
      <c r="H71" s="294"/>
      <c r="I71" s="294"/>
      <c r="J71" s="295"/>
      <c r="K71" s="275" t="str">
        <f>cst_shinsei_UKETUKE_NO__KKS</f>
        <v/>
      </c>
      <c r="L71" s="276"/>
      <c r="M71" s="276"/>
      <c r="N71" s="276"/>
      <c r="O71" s="276"/>
      <c r="P71" s="276"/>
      <c r="Q71" s="277"/>
      <c r="R71" s="166"/>
      <c r="S71" s="167"/>
      <c r="T71" s="167"/>
      <c r="U71" s="168"/>
      <c r="V71" s="278" t="str">
        <f>IF(AP4=TRUE,"番号取りが終わりましたら検査依頼書を
確認正本保管店へ戻してください！！","　")</f>
        <v>　</v>
      </c>
      <c r="W71" s="279"/>
      <c r="X71" s="279"/>
      <c r="Y71" s="279"/>
      <c r="Z71" s="279"/>
      <c r="AA71" s="279"/>
      <c r="AB71" s="279"/>
      <c r="AC71" s="279"/>
      <c r="AD71" s="279"/>
      <c r="AE71" s="279"/>
      <c r="AF71" s="279"/>
      <c r="AG71" s="279"/>
      <c r="AH71" s="279"/>
      <c r="AI71" s="280"/>
    </row>
    <row r="72" spans="1:43" ht="21" customHeight="1" x14ac:dyDescent="0.15">
      <c r="A72" s="293"/>
      <c r="B72" s="294"/>
      <c r="C72" s="294"/>
      <c r="D72" s="294"/>
      <c r="E72" s="294"/>
      <c r="F72" s="294"/>
      <c r="G72" s="294"/>
      <c r="H72" s="294"/>
      <c r="I72" s="294"/>
      <c r="J72" s="295"/>
      <c r="K72" s="281" t="s">
        <v>302</v>
      </c>
      <c r="L72" s="281"/>
      <c r="M72" s="281"/>
      <c r="N72" s="281"/>
      <c r="O72" s="281"/>
      <c r="P72" s="281"/>
      <c r="Q72" s="281"/>
      <c r="R72" s="169"/>
      <c r="S72" s="170"/>
      <c r="T72" s="170"/>
      <c r="U72" s="171"/>
      <c r="V72" s="278"/>
      <c r="W72" s="279"/>
      <c r="X72" s="279"/>
      <c r="Y72" s="279"/>
      <c r="Z72" s="279"/>
      <c r="AA72" s="279"/>
      <c r="AB72" s="279"/>
      <c r="AC72" s="279"/>
      <c r="AD72" s="279"/>
      <c r="AE72" s="279"/>
      <c r="AF72" s="279"/>
      <c r="AG72" s="279"/>
      <c r="AH72" s="279"/>
      <c r="AI72" s="280"/>
    </row>
    <row r="73" spans="1:43" ht="33" customHeight="1" x14ac:dyDescent="0.15">
      <c r="A73" s="282" t="str">
        <f>IF(A69="確認サービス　本社","FAX  052-238-7780","FAX　058-267-1056")</f>
        <v>FAX  052-238-7780</v>
      </c>
      <c r="B73" s="283"/>
      <c r="C73" s="283"/>
      <c r="D73" s="283"/>
      <c r="E73" s="283"/>
      <c r="F73" s="283"/>
      <c r="G73" s="283"/>
      <c r="H73" s="283"/>
      <c r="I73" s="283"/>
      <c r="J73" s="284"/>
      <c r="K73" s="281"/>
      <c r="L73" s="281"/>
      <c r="M73" s="281"/>
      <c r="N73" s="281"/>
      <c r="O73" s="281"/>
      <c r="P73" s="281"/>
      <c r="Q73" s="281"/>
      <c r="R73" s="172"/>
      <c r="S73" s="158"/>
      <c r="T73" s="158"/>
      <c r="U73" s="173"/>
      <c r="V73" s="285" t="s">
        <v>492</v>
      </c>
      <c r="W73" s="286"/>
      <c r="X73" s="286"/>
      <c r="Y73" s="286"/>
      <c r="Z73" s="286"/>
      <c r="AA73" s="286"/>
      <c r="AB73" s="286"/>
      <c r="AC73" s="286"/>
      <c r="AD73" s="286"/>
      <c r="AE73" s="286"/>
      <c r="AF73" s="286"/>
      <c r="AG73" s="286"/>
      <c r="AH73" s="286"/>
      <c r="AI73" s="287"/>
    </row>
  </sheetData>
  <mergeCells count="120">
    <mergeCell ref="A73:J73"/>
    <mergeCell ref="K73:Q73"/>
    <mergeCell ref="V73:AI73"/>
    <mergeCell ref="A69:Q69"/>
    <mergeCell ref="R69:U70"/>
    <mergeCell ref="V69:AI69"/>
    <mergeCell ref="A70:J72"/>
    <mergeCell ref="K70:Q70"/>
    <mergeCell ref="V70:X70"/>
    <mergeCell ref="Y70:AA70"/>
    <mergeCell ref="AD70:AF70"/>
    <mergeCell ref="AG70:AI70"/>
    <mergeCell ref="K71:Q71"/>
    <mergeCell ref="P62:AA66"/>
    <mergeCell ref="AB62:AI66"/>
    <mergeCell ref="V71:AI72"/>
    <mergeCell ref="K72:Q72"/>
    <mergeCell ref="B67:G67"/>
    <mergeCell ref="H67:M67"/>
    <mergeCell ref="O67:Q67"/>
    <mergeCell ref="S67:U67"/>
    <mergeCell ref="W67:AI67"/>
    <mergeCell ref="A59:A67"/>
    <mergeCell ref="B59:C61"/>
    <mergeCell ref="D59:O60"/>
    <mergeCell ref="P59:AA60"/>
    <mergeCell ref="AB59:AI60"/>
    <mergeCell ref="D61:O61"/>
    <mergeCell ref="P61:AA61"/>
    <mergeCell ref="AB61:AI61"/>
    <mergeCell ref="B62:C66"/>
    <mergeCell ref="D62:O66"/>
    <mergeCell ref="P52:AA56"/>
    <mergeCell ref="AB52:AI56"/>
    <mergeCell ref="B57:G57"/>
    <mergeCell ref="H57:M57"/>
    <mergeCell ref="O57:Q57"/>
    <mergeCell ref="S57:U57"/>
    <mergeCell ref="W57:AI57"/>
    <mergeCell ref="A49:A57"/>
    <mergeCell ref="B49:C51"/>
    <mergeCell ref="D49:O50"/>
    <mergeCell ref="P49:AA50"/>
    <mergeCell ref="AB49:AI50"/>
    <mergeCell ref="D51:O51"/>
    <mergeCell ref="P51:AA51"/>
    <mergeCell ref="AB51:AI51"/>
    <mergeCell ref="B52:C56"/>
    <mergeCell ref="D52:O56"/>
    <mergeCell ref="P42:AA46"/>
    <mergeCell ref="AB42:AI46"/>
    <mergeCell ref="B47:G47"/>
    <mergeCell ref="H47:M47"/>
    <mergeCell ref="O47:Q47"/>
    <mergeCell ref="S47:U47"/>
    <mergeCell ref="W47:AI47"/>
    <mergeCell ref="A39:A47"/>
    <mergeCell ref="B39:C41"/>
    <mergeCell ref="D39:O40"/>
    <mergeCell ref="P39:AA40"/>
    <mergeCell ref="AB39:AI40"/>
    <mergeCell ref="D41:O41"/>
    <mergeCell ref="P41:AA41"/>
    <mergeCell ref="AB41:AI41"/>
    <mergeCell ref="B42:C46"/>
    <mergeCell ref="D42:O46"/>
    <mergeCell ref="P32:AA36"/>
    <mergeCell ref="AB32:AI36"/>
    <mergeCell ref="B37:G37"/>
    <mergeCell ref="H37:M37"/>
    <mergeCell ref="O37:Q37"/>
    <mergeCell ref="S37:U37"/>
    <mergeCell ref="W37:AI37"/>
    <mergeCell ref="A29:A37"/>
    <mergeCell ref="B29:C31"/>
    <mergeCell ref="D29:O30"/>
    <mergeCell ref="P29:AA30"/>
    <mergeCell ref="AB29:AI30"/>
    <mergeCell ref="D31:O31"/>
    <mergeCell ref="P31:AA31"/>
    <mergeCell ref="AB31:AI31"/>
    <mergeCell ref="B32:C36"/>
    <mergeCell ref="D32:O36"/>
    <mergeCell ref="P22:AA26"/>
    <mergeCell ref="AB22:AI26"/>
    <mergeCell ref="B27:G27"/>
    <mergeCell ref="H27:M27"/>
    <mergeCell ref="O27:Q27"/>
    <mergeCell ref="S27:U27"/>
    <mergeCell ref="W27:AI27"/>
    <mergeCell ref="A19:A27"/>
    <mergeCell ref="B19:C21"/>
    <mergeCell ref="D19:O20"/>
    <mergeCell ref="P19:AA20"/>
    <mergeCell ref="AB19:AI20"/>
    <mergeCell ref="D21:O21"/>
    <mergeCell ref="P21:AA21"/>
    <mergeCell ref="AB21:AI21"/>
    <mergeCell ref="B22:C26"/>
    <mergeCell ref="D22:O26"/>
    <mergeCell ref="A13:E13"/>
    <mergeCell ref="F13:AI13"/>
    <mergeCell ref="A16:E17"/>
    <mergeCell ref="I16:S16"/>
    <mergeCell ref="W16:AI16"/>
    <mergeCell ref="I17:S17"/>
    <mergeCell ref="W17:AI17"/>
    <mergeCell ref="A11:E11"/>
    <mergeCell ref="F11:AF11"/>
    <mergeCell ref="AG11:AI11"/>
    <mergeCell ref="A12:E12"/>
    <mergeCell ref="F12:AF12"/>
    <mergeCell ref="AG12:AI12"/>
    <mergeCell ref="AF1:AI1"/>
    <mergeCell ref="AK2:AO2"/>
    <mergeCell ref="A3:C6"/>
    <mergeCell ref="AK3:AN3"/>
    <mergeCell ref="T9:X10"/>
    <mergeCell ref="Y9:AI10"/>
    <mergeCell ref="Z2:AI2"/>
  </mergeCells>
  <phoneticPr fontId="1"/>
  <dataValidations count="6">
    <dataValidation type="list" allowBlank="1" showInputMessage="1" showErrorMessage="1" sqref="AB22:AI26 AB32:AI36 AB42:AI46 AB52:AI56 AB62:AI66">
      <formula1>"　,○,×,－"</formula1>
    </dataValidation>
    <dataValidation type="list" allowBlank="1" showInputMessage="1" showErrorMessage="1" sqref="P19:AA20 P29:AA30 P39:AA40">
      <formula1>"　,確認検査,F35検査"</formula1>
    </dataValidation>
    <dataValidation type="list" allowBlank="1" showInputMessage="1" showErrorMessage="1" sqref="A69:Q69">
      <formula1>"確認サービス　本社,確認サービス　岐阜支店"</formula1>
    </dataValidation>
    <dataValidation type="list" allowBlank="1" showInputMessage="1" showErrorMessage="1" sqref="AK3:AN3">
      <formula1>"　,まもりす,あんしん,JIO,ハウスジーメン,ハウスプラス"</formula1>
    </dataValidation>
    <dataValidation type="list" allowBlank="1" showInputMessage="1" showErrorMessage="1" sqref="D22 P62 P22 D32 P52 P32 D62 D42 P42 D52">
      <formula1>"　,○,×"</formula1>
    </dataValidation>
    <dataValidation type="list" allowBlank="1" showInputMessage="1" showErrorMessage="1" sqref="Y70:AC70 AG70:AI70">
      <formula1>"　,ＮＷ審査,審査Ｇ,住宅性能Ｇ,岡崎支店,豊橋支店,一宮支店,岐阜支店,静岡支店,沼津支店,浜松支店,東京支社,北千住支店,川崎支店,大阪支社"</formula1>
    </dataValidation>
  </dataValidations>
  <printOptions horizontalCentered="1"/>
  <pageMargins left="0.59055118110236227" right="0.59055118110236227" top="0.39370078740157483" bottom="0.39370078740157483" header="0.19685039370078741" footer="0.19685039370078741"/>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35</xdr:col>
                    <xdr:colOff>304800</xdr:colOff>
                    <xdr:row>3</xdr:row>
                    <xdr:rowOff>0</xdr:rowOff>
                  </from>
                  <to>
                    <xdr:col>40</xdr:col>
                    <xdr:colOff>180975</xdr:colOff>
                    <xdr:row>3</xdr:row>
                    <xdr:rowOff>219075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9"/>
  <dimension ref="G20"/>
  <sheetViews>
    <sheetView workbookViewId="0"/>
  </sheetViews>
  <sheetFormatPr defaultColWidth="7" defaultRowHeight="12" x14ac:dyDescent="0.15"/>
  <cols>
    <col min="1" max="16384" width="7" style="7"/>
  </cols>
  <sheetData>
    <row r="20" spans="7:7" x14ac:dyDescent="0.15">
      <c r="G20" s="7" t="s">
        <v>286</v>
      </c>
    </row>
  </sheetData>
  <phoneticPr fontId="4"/>
  <pageMargins left="0.7" right="0.7" top="0.75" bottom="0.75" header="0.3" footer="0.3"/>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PresentationFormat/>
  <ScaleCrop>false</ScaleCrop>
  <HeadingPairs>
    <vt:vector size="4" baseType="variant">
      <vt:variant>
        <vt:lpstr>ワークシート</vt:lpstr>
      </vt:variant>
      <vt:variant>
        <vt:i4>8</vt:i4>
      </vt:variant>
      <vt:variant>
        <vt:lpstr>名前付き一覧</vt:lpstr>
      </vt:variant>
      <vt:variant>
        <vt:i4>109</vt:i4>
      </vt:variant>
    </vt:vector>
  </HeadingPairs>
  <TitlesOfParts>
    <vt:vector size="117" baseType="lpstr">
      <vt:lpstr>dSTART</vt:lpstr>
      <vt:lpstr>DATA</vt:lpstr>
      <vt:lpstr>Custom_Data</vt:lpstr>
      <vt:lpstr>cst_DATA</vt:lpstr>
      <vt:lpstr>dOFFICE_name</vt:lpstr>
      <vt:lpstr>dINFOMATION</vt:lpstr>
      <vt:lpstr>保険検査依頼書　4階建て以上</vt:lpstr>
      <vt:lpstr>NoObject</vt:lpstr>
      <vt:lpstr>config_ACCOUNT_NO</vt:lpstr>
      <vt:lpstr>config_ACCOUNT_TYPE</vt:lpstr>
      <vt:lpstr>config_BANK_BRANCH_NAME</vt:lpstr>
      <vt:lpstr>config_BANK_NAME</vt:lpstr>
      <vt:lpstr>config_CUSTOM_CODE</vt:lpstr>
      <vt:lpstr>config_CUSTOM_TYPE</vt:lpstr>
      <vt:lpstr>config_PRESENTER_ADDRESS</vt:lpstr>
      <vt:lpstr>config_PRESENTER_CORP</vt:lpstr>
      <vt:lpstr>config_PRESENTER_CORPTYPE</vt:lpstr>
      <vt:lpstr>config_PRESENTER_DAIHYOSYA</vt:lpstr>
      <vt:lpstr>config_PRESENTER_FAX</vt:lpstr>
      <vt:lpstr>config_PRESENTER_TEL</vt:lpstr>
      <vt:lpstr>cst_config_PRESENTER_ADDRESS</vt:lpstr>
      <vt:lpstr>cst_CORP_INFO__base_point</vt:lpstr>
      <vt:lpstr>cst_CORP_INFO__change_day_erea</vt:lpstr>
      <vt:lpstr>cst_CORP_INFO__list_box_ctrl__Hikiuke</vt:lpstr>
      <vt:lpstr>cst_CORP_INFO__list_box_ctrl__Issue</vt:lpstr>
      <vt:lpstr>cst_CORP_INFO__list_box_erea</vt:lpstr>
      <vt:lpstr>cst_PRESENTER_CORP__Hikiuke</vt:lpstr>
      <vt:lpstr>cst_PRESENTER_CORP__Issue</vt:lpstr>
      <vt:lpstr>cst_PRESENTER_CORPTYPE__Hikiuke</vt:lpstr>
      <vt:lpstr>cst_PRESENTER_CORPTYPE__Issue</vt:lpstr>
      <vt:lpstr>cst_PRESENTER_DAIHYOSYA__Hikiuke</vt:lpstr>
      <vt:lpstr>cst_PRESENTER_DAIHYOSYA__Issue</vt:lpstr>
      <vt:lpstr>cst_shinsei_KESSAI_OFFICE_ID__ADDRESS</vt:lpstr>
      <vt:lpstr>cst_shinsei_KESSAI_OFFICE_ID__COMPANY_NAME</vt:lpstr>
      <vt:lpstr>cst_shinsei_KESSAI_OFFICE_ID__TEL_FAX</vt:lpstr>
      <vt:lpstr>cst_shinsei_UKETUKE_NO</vt:lpstr>
      <vt:lpstr>cst_shinsei_UKETUKE_NO__chk_KKS</vt:lpstr>
      <vt:lpstr>cst_shinsei_UKETUKE_NO__KKS</vt:lpstr>
      <vt:lpstr>cst_year10_ACCEPT_DATE</vt:lpstr>
      <vt:lpstr>cst_year10_ACCEPT_NO</vt:lpstr>
      <vt:lpstr>cst_year10_ACCEPT_NO__KKS</vt:lpstr>
      <vt:lpstr>cst_year10_BUILD___address</vt:lpstr>
      <vt:lpstr>cst_year10_HOKEN_CORP__text02</vt:lpstr>
      <vt:lpstr>cst_year10_HOSYOU_GYOUSYA_NAME</vt:lpstr>
      <vt:lpstr>cst_year10_HOSYOU_GYOUSYA_NAME__sama</vt:lpstr>
      <vt:lpstr>cst_year10_HOSYOU_TANTOU_NAME</vt:lpstr>
      <vt:lpstr>cst_year10_HOSYOU_TANTOU_NAME__sama</vt:lpstr>
      <vt:lpstr>cst_year10_JYUTAKU_TOUROKU_NO</vt:lpstr>
      <vt:lpstr>cst_year10_KAISU</vt:lpstr>
      <vt:lpstr>cst_year10_KAISU_TIJYOU</vt:lpstr>
      <vt:lpstr>cst_year10_KAKUNIN_NO</vt:lpstr>
      <vt:lpstr>cst_year10_KOUTEI_KAKUNINSHO_TANTOUSHA</vt:lpstr>
      <vt:lpstr>cst_year10_OWNER_NAME</vt:lpstr>
      <vt:lpstr>data_values</vt:lpstr>
      <vt:lpstr>loginuser_NAME</vt:lpstr>
      <vt:lpstr>my_ip</vt:lpstr>
      <vt:lpstr>myoffice_OFFICE_NO</vt:lpstr>
      <vt:lpstr>'保険検査依頼書　4階建て以上'!Print_Area</vt:lpstr>
      <vt:lpstr>prule_cells</vt:lpstr>
      <vt:lpstr>prule_printer</vt:lpstr>
      <vt:lpstr>prule_printer_default</vt:lpstr>
      <vt:lpstr>prule_sheetname</vt:lpstr>
      <vt:lpstr>shinsei_HIKIUKE_DATE</vt:lpstr>
      <vt:lpstr>shinsei_ISSUE_DATE</vt:lpstr>
      <vt:lpstr>shinsei_ISSUE_KOUFU_NAME</vt:lpstr>
      <vt:lpstr>shinsei_ISSUE_NO</vt:lpstr>
      <vt:lpstr>shinsei_KESSAI_OFFICE_ID__ACCOUNT_NO</vt:lpstr>
      <vt:lpstr>shinsei_KESSAI_OFFICE_ID__ACCOUNT_TYPE</vt:lpstr>
      <vt:lpstr>shinsei_KESSAI_OFFICE_ID__ADDRESS</vt:lpstr>
      <vt:lpstr>shinsei_KESSAI_OFFICE_ID__ADDRESS2</vt:lpstr>
      <vt:lpstr>shinsei_KESSAI_OFFICE_ID__BANK_BRANCH_NAME</vt:lpstr>
      <vt:lpstr>shinsei_KESSAI_OFFICE_ID__BANK_NAME</vt:lpstr>
      <vt:lpstr>shinsei_KESSAI_OFFICE_ID__COMPANY_NAME</vt:lpstr>
      <vt:lpstr>shinsei_KESSAI_OFFICE_ID__FAX</vt:lpstr>
      <vt:lpstr>shinsei_KESSAI_OFFICE_ID__OFFICE_NAME</vt:lpstr>
      <vt:lpstr>shinsei_KESSAI_OFFICE_ID__POST_CODE</vt:lpstr>
      <vt:lpstr>shinsei_KESSAI_OFFICE_ID__TEL</vt:lpstr>
      <vt:lpstr>shinsei_UKETUKE_NO</vt:lpstr>
      <vt:lpstr>year10_ACCEPT_DATE</vt:lpstr>
      <vt:lpstr>year10_ACCEPT_DATE__base_dsp</vt:lpstr>
      <vt:lpstr>year10_ACCEPT_DATE__base_nengou</vt:lpstr>
      <vt:lpstr>year10_ACCEPT_NO</vt:lpstr>
      <vt:lpstr>year10_ACCEPT_OFFICE_ID__ACCOUNT_NO</vt:lpstr>
      <vt:lpstr>year10_ACCEPT_OFFICE_ID__ACCOUNT_TYPE</vt:lpstr>
      <vt:lpstr>year10_ACCEPT_OFFICE_ID__ADDRESS</vt:lpstr>
      <vt:lpstr>year10_ACCEPT_OFFICE_ID__ADDRESS2</vt:lpstr>
      <vt:lpstr>year10_ACCEPT_OFFICE_ID__BANK_BRANCH_NAME</vt:lpstr>
      <vt:lpstr>year10_ACCEPT_OFFICE_ID__BANK_NAME</vt:lpstr>
      <vt:lpstr>year10_ACCEPT_OFFICE_ID__COMPANY_NAME</vt:lpstr>
      <vt:lpstr>year10_ACCEPT_OFFICE_ID__FAX</vt:lpstr>
      <vt:lpstr>year10_ACCEPT_OFFICE_ID__OFFICE_NAME</vt:lpstr>
      <vt:lpstr>year10_ACCEPT_OFFICE_ID__POST_CODE</vt:lpstr>
      <vt:lpstr>year10_ACCEPT_OFFICE_ID__TEL</vt:lpstr>
      <vt:lpstr>year10_BUILD___address</vt:lpstr>
      <vt:lpstr>year10_HOKEN_CORP__code</vt:lpstr>
      <vt:lpstr>year10_HOKEN_CORP__text01</vt:lpstr>
      <vt:lpstr>year10_HOKEN_CORP__text02</vt:lpstr>
      <vt:lpstr>year10_HOSYOU_GYOUSYA_NAME</vt:lpstr>
      <vt:lpstr>year10_HOSYOU_TANTOU_NAME</vt:lpstr>
      <vt:lpstr>year10_JYUTAKU_TOUROKU_NO</vt:lpstr>
      <vt:lpstr>year10_KAISU_TIJYOU</vt:lpstr>
      <vt:lpstr>year10_KAISU_TIKA</vt:lpstr>
      <vt:lpstr>year10_KAKUNIN_NO</vt:lpstr>
      <vt:lpstr>year10_KENSA_OFFICE_ID__ACCOUNT_NO</vt:lpstr>
      <vt:lpstr>year10_KENSA_OFFICE_ID__ACCOUNT_TYPE</vt:lpstr>
      <vt:lpstr>year10_KENSA_OFFICE_ID__ADDRESS</vt:lpstr>
      <vt:lpstr>year10_KENSA_OFFICE_ID__ADDRESS2</vt:lpstr>
      <vt:lpstr>year10_KENSA_OFFICE_ID__BANK_BRANCH_NAME</vt:lpstr>
      <vt:lpstr>year10_KENSA_OFFICE_ID__BANK_NAME</vt:lpstr>
      <vt:lpstr>year10_KENSA_OFFICE_ID__COMPANY_NAME</vt:lpstr>
      <vt:lpstr>year10_KENSA_OFFICE_ID__FAX</vt:lpstr>
      <vt:lpstr>year10_KENSA_OFFICE_ID__OFFICE_NAME</vt:lpstr>
      <vt:lpstr>year10_KENSA_OFFICE_ID__POST_CODE</vt:lpstr>
      <vt:lpstr>year10_KENSA_OFFICE_ID__TEL</vt:lpstr>
      <vt:lpstr>year10_OBJECT_ID</vt:lpstr>
      <vt:lpstr>year10_OWNER_NAME</vt:lpstr>
      <vt:lpstr>year10_Y10_KIND__code</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愛知建築確認検査サービス</dc:creator>
  <cp:lastModifiedBy>D2313S</cp:lastModifiedBy>
  <cp:revision/>
  <cp:lastPrinted>2024-05-16T09:13:43Z</cp:lastPrinted>
  <dcterms:created xsi:type="dcterms:W3CDTF">2000-08-22T09:14:01Z</dcterms:created>
  <dcterms:modified xsi:type="dcterms:W3CDTF">2024-05-16T09:15:03Z</dcterms:modified>
</cp:coreProperties>
</file>