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D2313S\Desktop\"/>
    </mc:Choice>
  </mc:AlternateContent>
  <xr:revisionPtr revIDLastSave="0" documentId="13_ncr:1_{191A2B4C-4D68-4941-B58F-3B02275BF90D}" xr6:coauthVersionLast="47" xr6:coauthVersionMax="47" xr10:uidLastSave="{00000000-0000-0000-0000-000000000000}"/>
  <bookViews>
    <workbookView xWindow="-28920" yWindow="-120" windowWidth="29040" windowHeight="15840" tabRatio="872" firstSheet="6" activeTab="6" xr2:uid="{00000000-000D-0000-FFFF-FFFF00000000}"/>
  </bookViews>
  <sheets>
    <sheet name="dSTART" sheetId="208" state="hidden" r:id="rId1"/>
    <sheet name="DATA" sheetId="243" state="hidden" r:id="rId2"/>
    <sheet name="Custom_Data" sheetId="226" state="hidden" r:id="rId3"/>
    <sheet name="cst_DATA" sheetId="267" state="hidden" r:id="rId4"/>
    <sheet name="dOFFICE_name" sheetId="194" state="hidden" r:id="rId5"/>
    <sheet name="dINFOMATION" sheetId="195" state="hidden" r:id="rId6"/>
    <sheet name="共通保険検査依頼戸建　３階建て以下" sheetId="276" r:id="rId7"/>
    <sheet name="NoObject" sheetId="207" state="hidden" r:id="rId8"/>
  </sheets>
  <definedNames>
    <definedName name="config_ACCOUNT_NO">DATA!$E$20</definedName>
    <definedName name="config_ACCOUNT_TYPE">DATA!$E$19</definedName>
    <definedName name="config_BANK_BRANCH_NAME">DATA!$E$18</definedName>
    <definedName name="config_BANK_NAME">DATA!$E$17</definedName>
    <definedName name="config_CUSTOM_CODE">DATA!$E$22</definedName>
    <definedName name="config_CUSTOM_TYPE">DATA!$E$21</definedName>
    <definedName name="config_PRESENTER_ADDRESS">DATA!$E$13</definedName>
    <definedName name="config_PRESENTER_CORP">DATA!$E$11</definedName>
    <definedName name="config_PRESENTER_CORPTYPE">DATA!$E$10</definedName>
    <definedName name="config_PRESENTER_DAIHYOSYA">DATA!$E$12</definedName>
    <definedName name="config_PRESENTER_FAX">DATA!$E$15</definedName>
    <definedName name="config_PRESENTER_TEL">DATA!$E$14</definedName>
    <definedName name="cst_config_PRESENTER_ADDRESS">DATA!$G$13</definedName>
    <definedName name="cst_CORP_INFO__base_point">dOFFICE_name!$A$24</definedName>
    <definedName name="cst_CORP_INFO__change_day_erea">dOFFICE_name!$D$25:$D$34</definedName>
    <definedName name="cst_CORP_INFO__list_box_ctrl__Hikiuke">dOFFICE_name!$B$8</definedName>
    <definedName name="cst_CORP_INFO__list_box_ctrl__Issue">dOFFICE_name!$B$9</definedName>
    <definedName name="cst_CORP_INFO__list_box_erea">dOFFICE_name!$H$25:$H$34</definedName>
    <definedName name="cst_PRESENTER_CORP__Hikiuke">dOFFICE_name!$F$8</definedName>
    <definedName name="cst_PRESENTER_CORP__Issue">dOFFICE_name!$F$9</definedName>
    <definedName name="cst_PRESENTER_CORPTYPE__Hikiuke">dOFFICE_name!$E$8</definedName>
    <definedName name="cst_PRESENTER_CORPTYPE__Issue">dOFFICE_name!$E$9</definedName>
    <definedName name="cst_PRESENTER_DAIHYOSYA__Hikiuke">dOFFICE_name!$G$8</definedName>
    <definedName name="cst_PRESENTER_DAIHYOSYA__Issue">dOFFICE_name!$G$9</definedName>
    <definedName name="cst_shinsei_KESSAI_OFFICE_ID__ADDRESS">DATA!$G$45</definedName>
    <definedName name="cst_shinsei_KESSAI_OFFICE_ID__COMPANY_NAME">DATA!$G$42</definedName>
    <definedName name="cst_shinsei_KESSAI_OFFICE_ID__TEL_FAX">DATA!$G$50</definedName>
    <definedName name="cst_shinsei_UKETUKE_NO">DATA!$G$137</definedName>
    <definedName name="cst_shinsei_UKETUKE_NO__chk_KKS">cst_DATA!$G$13</definedName>
    <definedName name="cst_shinsei_UKETUKE_NO__KKS">cst_DATA!$G$12</definedName>
    <definedName name="cst_year10_ACCEPT_DATE">DATA!$G$131</definedName>
    <definedName name="cst_year10_ACCEPT_NO">DATA!$G$128</definedName>
    <definedName name="cst_year10_ACCEPT_NO__KKS">cst_DATA!$G$7</definedName>
    <definedName name="cst_year10_BUILD___address">DATA!$G$150</definedName>
    <definedName name="cst_year10_HOKEN_CORP__text02">DATA!$G$107</definedName>
    <definedName name="cst_year10_HOSYOU_GYOUSYA_NAME">DATA!$G$145</definedName>
    <definedName name="cst_year10_HOSYOU_GYOUSYA_NAME__sama">DATA!$G$146</definedName>
    <definedName name="cst_year10_HOSYOU_TANTOU_NAME">DATA!$G$147</definedName>
    <definedName name="cst_year10_HOSYOU_TANTOU_NAME__sama">DATA!$G$148</definedName>
    <definedName name="cst_year10_JYUTAKU_TOUROKU_NO">DATA!$G$130</definedName>
    <definedName name="cst_year10_KAISU">DATA!$G$155</definedName>
    <definedName name="cst_year10_KAISU_TIJYOU">DATA!$G$153</definedName>
    <definedName name="cst_year10_KAKUNIN_NO">DATA!$G$133</definedName>
    <definedName name="cst_year10_KOUTEI_KAKUNINSHO_TANTOUSHA">cst_DATA!$G$19</definedName>
    <definedName name="cst_year10_OWNER_NAME">DATA!$G$151</definedName>
    <definedName name="data_values">DATA!$D$3:$E$157</definedName>
    <definedName name="loginuser_NAME">DATA!$E$92</definedName>
    <definedName name="my_ip">DATA!$E$90</definedName>
    <definedName name="myoffice_OFFICE_NO">DATA!$E$91</definedName>
    <definedName name="_xlnm.Print_Area" localSheetId="6">'共通保険検査依頼戸建　３階建て以下'!$A$1:$AI$54</definedName>
    <definedName name="prule_cells">dINFOMATION!$A$4:$CP$29</definedName>
    <definedName name="prule_printer">dINFOMATION!$N$2</definedName>
    <definedName name="prule_printer_default">dINFOMATION!$N$5</definedName>
    <definedName name="prule_sheetname">dINFOMATION!$B$2</definedName>
    <definedName name="shinsei_HIKIUKE_DATE">DATA!$E$136</definedName>
    <definedName name="shinsei_ISSUE_DATE">DATA!$E$139</definedName>
    <definedName name="shinsei_ISSUE_KOUFU_NAME">DATA!$E$141</definedName>
    <definedName name="shinsei_ISSUE_NO">DATA!$E$140</definedName>
    <definedName name="shinsei_KESSAI_OFFICE_ID__ACCOUNT_NO">DATA!$E$55</definedName>
    <definedName name="shinsei_KESSAI_OFFICE_ID__ACCOUNT_TYPE">DATA!$E$54</definedName>
    <definedName name="shinsei_KESSAI_OFFICE_ID__ADDRESS">DATA!$E$45</definedName>
    <definedName name="shinsei_KESSAI_OFFICE_ID__ADDRESS2">DATA!$E$46</definedName>
    <definedName name="shinsei_KESSAI_OFFICE_ID__BANK_BRANCH_NAME">DATA!$E$53</definedName>
    <definedName name="shinsei_KESSAI_OFFICE_ID__BANK_NAME">DATA!$E$52</definedName>
    <definedName name="shinsei_KESSAI_OFFICE_ID__COMPANY_NAME">DATA!$E$42</definedName>
    <definedName name="shinsei_KESSAI_OFFICE_ID__FAX">DATA!$E$49</definedName>
    <definedName name="shinsei_KESSAI_OFFICE_ID__OFFICE_NAME">DATA!$E$43</definedName>
    <definedName name="shinsei_KESSAI_OFFICE_ID__POST_CODE">DATA!$E$44</definedName>
    <definedName name="shinsei_KESSAI_OFFICE_ID__TEL">DATA!$E$48</definedName>
    <definedName name="shinsei_UKETUKE_NO">DATA!$E$137</definedName>
    <definedName name="year10_ACCEPT_DATE">DATA!$E$131</definedName>
    <definedName name="year10_ACCEPT_DATE__base_dsp">DATA!$G$126</definedName>
    <definedName name="year10_ACCEPT_DATE__base_nengou">DATA!$G$125</definedName>
    <definedName name="year10_ACCEPT_NO">DATA!$E$128</definedName>
    <definedName name="year10_ACCEPT_OFFICE_ID__ACCOUNT_NO">DATA!$E$39</definedName>
    <definedName name="year10_ACCEPT_OFFICE_ID__ACCOUNT_TYPE">DATA!$E$38</definedName>
    <definedName name="year10_ACCEPT_OFFICE_ID__ADDRESS">DATA!$E$29</definedName>
    <definedName name="year10_ACCEPT_OFFICE_ID__ADDRESS2">DATA!$E$30</definedName>
    <definedName name="year10_ACCEPT_OFFICE_ID__BANK_BRANCH_NAME">DATA!$E$37</definedName>
    <definedName name="year10_ACCEPT_OFFICE_ID__BANK_NAME">DATA!$E$36</definedName>
    <definedName name="year10_ACCEPT_OFFICE_ID__COMPANY_NAME">DATA!$E$26</definedName>
    <definedName name="year10_ACCEPT_OFFICE_ID__FAX">DATA!$E$33</definedName>
    <definedName name="year10_ACCEPT_OFFICE_ID__OFFICE_NAME">DATA!$E$27</definedName>
    <definedName name="year10_ACCEPT_OFFICE_ID__POST_CODE">DATA!$E$28</definedName>
    <definedName name="year10_ACCEPT_OFFICE_ID__TEL">DATA!$E$32</definedName>
    <definedName name="year10_BUILD___address">DATA!$E$150</definedName>
    <definedName name="year10_HOKEN_CORP__code">DATA!$E$105</definedName>
    <definedName name="year10_HOKEN_CORP__text01">DATA!$E$106</definedName>
    <definedName name="year10_HOKEN_CORP__text02">DATA!$E$107</definedName>
    <definedName name="year10_HOSYOU_GYOUSYA_NAME">DATA!$E$145</definedName>
    <definedName name="year10_HOSYOU_TANTOU_NAME">DATA!$E$147</definedName>
    <definedName name="year10_JYUTAKU_TOUROKU_NO">DATA!$E$130</definedName>
    <definedName name="year10_KAISU_TIJYOU">DATA!$E$153</definedName>
    <definedName name="year10_KAISU_TIKA">DATA!$E$154</definedName>
    <definedName name="year10_KAKUNIN_NO">DATA!$E$133</definedName>
    <definedName name="year10_KENSA_OFFICE_ID__ACCOUNT_NO">DATA!$E$70</definedName>
    <definedName name="year10_KENSA_OFFICE_ID__ACCOUNT_TYPE">DATA!$E$69</definedName>
    <definedName name="year10_KENSA_OFFICE_ID__ADDRESS">DATA!$E$61</definedName>
    <definedName name="year10_KENSA_OFFICE_ID__ADDRESS2">DATA!$E$62</definedName>
    <definedName name="year10_KENSA_OFFICE_ID__BANK_BRANCH_NAME">DATA!$E$68</definedName>
    <definedName name="year10_KENSA_OFFICE_ID__BANK_NAME">DATA!$E$67</definedName>
    <definedName name="year10_KENSA_OFFICE_ID__COMPANY_NAME">DATA!$E$58</definedName>
    <definedName name="year10_KENSA_OFFICE_ID__FAX">DATA!$E$65</definedName>
    <definedName name="year10_KENSA_OFFICE_ID__OFFICE_NAME">DATA!$E$59</definedName>
    <definedName name="year10_KENSA_OFFICE_ID__POST_CODE">DATA!$E$60</definedName>
    <definedName name="year10_KENSA_OFFICE_ID__TEL">DATA!$E$64</definedName>
    <definedName name="year10_OBJECT_ID">DATA!$E$97</definedName>
    <definedName name="year10_OWNER_NAME">DATA!$E$151</definedName>
    <definedName name="year10_Y10_KIND__code">DATA!$E$100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4" i="243" l="1"/>
  <c r="G153" i="243"/>
  <c r="G155" i="243" s="1"/>
  <c r="A54" i="276"/>
  <c r="A51" i="276"/>
  <c r="F5" i="276"/>
  <c r="U4" i="276"/>
  <c r="F4" i="276"/>
  <c r="U3" i="276"/>
  <c r="F3" i="276"/>
  <c r="G126" i="243"/>
  <c r="G125" i="243"/>
  <c r="G133" i="243"/>
  <c r="G7" i="267"/>
  <c r="G145" i="243"/>
  <c r="G130" i="243"/>
  <c r="G13" i="267"/>
  <c r="G12" i="267" s="1"/>
  <c r="G147" i="243"/>
  <c r="G151" i="243"/>
  <c r="H12" i="267"/>
  <c r="H7" i="267"/>
  <c r="G107" i="243"/>
  <c r="G150" i="243"/>
  <c r="G131" i="243"/>
  <c r="G148" i="243"/>
  <c r="G146" i="243"/>
  <c r="G128" i="243"/>
  <c r="G137" i="243"/>
  <c r="D8" i="194"/>
  <c r="C8" i="194" s="1"/>
  <c r="B8" i="194" s="1"/>
  <c r="G13" i="243"/>
  <c r="D9" i="194"/>
  <c r="C9" i="194" s="1"/>
  <c r="B9" i="194" s="1"/>
  <c r="H25" i="194"/>
  <c r="H26" i="194"/>
  <c r="H27" i="194"/>
  <c r="H28" i="194"/>
  <c r="H29" i="194"/>
  <c r="H30" i="194"/>
  <c r="H31" i="194"/>
  <c r="H32" i="194"/>
  <c r="H33" i="194"/>
  <c r="H34" i="194"/>
  <c r="G8" i="194" l="1"/>
  <c r="E8" i="194"/>
  <c r="F8" i="194"/>
  <c r="G9" i="194"/>
  <c r="F9" i="194"/>
  <c r="E9" i="194"/>
  <c r="G19" i="267"/>
</calcChain>
</file>

<file path=xl/sharedStrings.xml><?xml version="1.0" encoding="utf-8"?>
<sst xmlns="http://schemas.openxmlformats.org/spreadsheetml/2006/main" count="798" uniqueCount="601">
  <si>
    <t xml:space="preserve"> - TEXT01(記号)</t>
    <rPh sb="10" eb="12">
      <t>キゴウ</t>
    </rPh>
    <phoneticPr fontId="3"/>
  </si>
  <si>
    <t xml:space="preserve"> - TEXT01(名称)</t>
    <rPh sb="10" eb="12">
      <t>メイショウ</t>
    </rPh>
    <phoneticPr fontId="3"/>
  </si>
  <si>
    <t>CODE</t>
    <phoneticPr fontId="3"/>
  </si>
  <si>
    <t>TEXT101(K | U)</t>
    <phoneticPr fontId="3"/>
  </si>
  <si>
    <t>TEXT02（帳票用）</t>
    <rPh sb="7" eb="9">
      <t>チョウヒョウ</t>
    </rPh>
    <rPh sb="9" eb="10">
      <t>ヨウ</t>
    </rPh>
    <phoneticPr fontId="3"/>
  </si>
  <si>
    <t>保険名（参考）</t>
    <rPh sb="0" eb="2">
      <t>ホケン</t>
    </rPh>
    <rPh sb="2" eb="3">
      <t>メイ</t>
    </rPh>
    <rPh sb="4" eb="6">
      <t>サンコウ</t>
    </rPh>
    <phoneticPr fontId="3"/>
  </si>
  <si>
    <t>01</t>
    <phoneticPr fontId="3"/>
  </si>
  <si>
    <t>ま | 機</t>
    <rPh sb="4" eb="5">
      <t>キ</t>
    </rPh>
    <phoneticPr fontId="3"/>
  </si>
  <si>
    <t>02</t>
    <phoneticPr fontId="3"/>
  </si>
  <si>
    <t>あ | あ</t>
    <phoneticPr fontId="3"/>
  </si>
  <si>
    <t>04</t>
    <phoneticPr fontId="3"/>
  </si>
  <si>
    <t>Ｊ | Ｊ</t>
    <phoneticPr fontId="3"/>
  </si>
  <si>
    <t>05</t>
    <phoneticPr fontId="3"/>
  </si>
  <si>
    <t xml:space="preserve">ジ | </t>
    <phoneticPr fontId="3"/>
  </si>
  <si>
    <t xml:space="preserve">た | </t>
    <phoneticPr fontId="3"/>
  </si>
  <si>
    <t xml:space="preserve"> - CODE</t>
    <phoneticPr fontId="3"/>
  </si>
  <si>
    <t>cst_year10_HOKEN_CORP__text02</t>
    <phoneticPr fontId="3"/>
  </si>
  <si>
    <t>株式会社 日本住宅保証検査機構</t>
    <rPh sb="0" eb="4">
      <t>カブシキガイシャ</t>
    </rPh>
    <rPh sb="5" eb="7">
      <t>ニホン</t>
    </rPh>
    <rPh sb="7" eb="9">
      <t>ジュウタク</t>
    </rPh>
    <rPh sb="9" eb="11">
      <t>ホショウ</t>
    </rPh>
    <rPh sb="11" eb="13">
      <t>ケンサ</t>
    </rPh>
    <rPh sb="13" eb="15">
      <t>キコウ</t>
    </rPh>
    <phoneticPr fontId="3"/>
  </si>
  <si>
    <t>財団法人 住宅保証機構</t>
    <rPh sb="0" eb="2">
      <t>ザイダン</t>
    </rPh>
    <rPh sb="2" eb="4">
      <t>ホウジン</t>
    </rPh>
    <rPh sb="5" eb="7">
      <t>ジュウタク</t>
    </rPh>
    <rPh sb="7" eb="9">
      <t>ホショウ</t>
    </rPh>
    <rPh sb="9" eb="11">
      <t>キコウ</t>
    </rPh>
    <phoneticPr fontId="3"/>
  </si>
  <si>
    <t>株式会社 住宅あんしん保証</t>
    <rPh sb="0" eb="4">
      <t>カブシキガイシャ</t>
    </rPh>
    <rPh sb="5" eb="7">
      <t>ジュウタク</t>
    </rPh>
    <rPh sb="11" eb="13">
      <t>ホショウ</t>
    </rPh>
    <phoneticPr fontId="3"/>
  </si>
  <si>
    <t>ハウスプラス住宅保証 株式会社</t>
    <rPh sb="6" eb="8">
      <t>ジュウタク</t>
    </rPh>
    <rPh sb="8" eb="10">
      <t>ホショウ</t>
    </rPh>
    <rPh sb="11" eb="15">
      <t>カブシキガイシャ</t>
    </rPh>
    <phoneticPr fontId="3"/>
  </si>
  <si>
    <t>03</t>
    <phoneticPr fontId="3"/>
  </si>
  <si>
    <t>株式会社 ハウスジーメン</t>
    <rPh sb="0" eb="4">
      <t>カブシキガイシャ</t>
    </rPh>
    <phoneticPr fontId="3"/>
  </si>
  <si>
    <t>たてもの 株式会社</t>
    <rPh sb="5" eb="9">
      <t>カブシキガイシャ</t>
    </rPh>
    <phoneticPr fontId="3"/>
  </si>
  <si>
    <t>06</t>
    <phoneticPr fontId="3"/>
  </si>
  <si>
    <t>まもりすまい保険</t>
    <rPh sb="6" eb="8">
      <t>ホケン</t>
    </rPh>
    <phoneticPr fontId="3"/>
  </si>
  <si>
    <t>あんしん住宅瑕疵保険</t>
    <rPh sb="4" eb="6">
      <t>ジュウタク</t>
    </rPh>
    <rPh sb="6" eb="8">
      <t>カシ</t>
    </rPh>
    <rPh sb="8" eb="10">
      <t>ホケン</t>
    </rPh>
    <phoneticPr fontId="3"/>
  </si>
  <si>
    <t>ハウスプラスすまい保険</t>
    <rPh sb="9" eb="11">
      <t>ホケン</t>
    </rPh>
    <phoneticPr fontId="3"/>
  </si>
  <si>
    <t>JIOわが家の保険</t>
    <rPh sb="5" eb="6">
      <t>ヤ</t>
    </rPh>
    <rPh sb="7" eb="9">
      <t>ホケン</t>
    </rPh>
    <phoneticPr fontId="3"/>
  </si>
  <si>
    <t>NAIS(ナイス)たてもの保険</t>
    <rPh sb="13" eb="15">
      <t>ホケン</t>
    </rPh>
    <phoneticPr fontId="3"/>
  </si>
  <si>
    <t>保険法人情報の登録</t>
    <rPh sb="0" eb="2">
      <t>ホケン</t>
    </rPh>
    <rPh sb="2" eb="4">
      <t>ホウジン</t>
    </rPh>
    <rPh sb="4" eb="6">
      <t>ジョウホウ</t>
    </rPh>
    <rPh sb="7" eb="9">
      <t>トウロク</t>
    </rPh>
    <phoneticPr fontId="3"/>
  </si>
  <si>
    <t>日付</t>
    <rPh sb="0" eb="2">
      <t>ヒヅケ</t>
    </rPh>
    <phoneticPr fontId="3"/>
  </si>
  <si>
    <t>分類</t>
    <rPh sb="0" eb="2">
      <t>ブンルイ</t>
    </rPh>
    <phoneticPr fontId="3"/>
  </si>
  <si>
    <t>株式会社愛知建築確認検査サービス</t>
  </si>
  <si>
    <t>代表取締役　畑中　圭助</t>
  </si>
  <si>
    <t>代表取締役　畑中圭助</t>
  </si>
  <si>
    <t>ＦＡＸ番号</t>
    <phoneticPr fontId="3"/>
  </si>
  <si>
    <t>会社情報変更日範囲</t>
    <rPh sb="0" eb="2">
      <t>カイシャ</t>
    </rPh>
    <rPh sb="2" eb="4">
      <t>ジョウホウ</t>
    </rPh>
    <rPh sb="4" eb="6">
      <t>ヘンコウ</t>
    </rPh>
    <rPh sb="6" eb="7">
      <t>ビ</t>
    </rPh>
    <rPh sb="7" eb="9">
      <t>ハンイ</t>
    </rPh>
    <phoneticPr fontId="3"/>
  </si>
  <si>
    <t>リストボックス用表示領域</t>
    <rPh sb="7" eb="8">
      <t>ヨウ</t>
    </rPh>
    <rPh sb="8" eb="10">
      <t>ヒョウジ</t>
    </rPh>
    <rPh sb="10" eb="12">
      <t>リョウイキ</t>
    </rPh>
    <phoneticPr fontId="3"/>
  </si>
  <si>
    <t>cst_CORP_INFO__list_box_erea</t>
    <phoneticPr fontId="3"/>
  </si>
  <si>
    <t>情報取得用基点</t>
    <rPh sb="0" eb="2">
      <t>ジョウホウ</t>
    </rPh>
    <rPh sb="2" eb="4">
      <t>シュトク</t>
    </rPh>
    <rPh sb="4" eb="5">
      <t>ヨウ</t>
    </rPh>
    <rPh sb="5" eb="7">
      <t>キテン</t>
    </rPh>
    <phoneticPr fontId="3"/>
  </si>
  <si>
    <t>cst_CORP_INFO__base_point</t>
    <phoneticPr fontId="3"/>
  </si>
  <si>
    <t>リストボックス用リンク先</t>
    <rPh sb="7" eb="8">
      <t>ヨウ</t>
    </rPh>
    <rPh sb="11" eb="12">
      <t>サキ</t>
    </rPh>
    <phoneticPr fontId="3"/>
  </si>
  <si>
    <t>cst_CORP_INFO__list_box_ctrl__</t>
    <phoneticPr fontId="3"/>
  </si>
  <si>
    <t>cst_PRESENTER_CORPTYPE__</t>
    <phoneticPr fontId="3"/>
  </si>
  <si>
    <t>cst_PRESENTER_CORP__</t>
    <phoneticPr fontId="3"/>
  </si>
  <si>
    <t>cst_PRESENTER_DAIHYOSYA__</t>
    <phoneticPr fontId="3"/>
  </si>
  <si>
    <t>会社情報 履歴</t>
    <rPh sb="0" eb="2">
      <t>カイシャ</t>
    </rPh>
    <rPh sb="2" eb="4">
      <t>ジョウホウ</t>
    </rPh>
    <rPh sb="5" eb="7">
      <t>リレキ</t>
    </rPh>
    <phoneticPr fontId="3"/>
  </si>
  <si>
    <t>開始日</t>
    <rPh sb="0" eb="3">
      <t>カイシビ</t>
    </rPh>
    <phoneticPr fontId="3"/>
  </si>
  <si>
    <t>表記名</t>
    <rPh sb="0" eb="2">
      <t>ヒョウキ</t>
    </rPh>
    <rPh sb="2" eb="3">
      <t>メイ</t>
    </rPh>
    <phoneticPr fontId="3"/>
  </si>
  <si>
    <t>基準日</t>
    <rPh sb="0" eb="3">
      <t>キジュンビ</t>
    </rPh>
    <phoneticPr fontId="3"/>
  </si>
  <si>
    <t>指定確認検査機関</t>
    <phoneticPr fontId="3"/>
  </si>
  <si>
    <t>印</t>
    <rPh sb="0" eb="1">
      <t>イン</t>
    </rPh>
    <phoneticPr fontId="3"/>
  </si>
  <si>
    <t>**prule_ken_28</t>
    <phoneticPr fontId="3"/>
  </si>
  <si>
    <t>**prule_ken_29</t>
    <phoneticPr fontId="3"/>
  </si>
  <si>
    <t>**prule_ken_30</t>
    <phoneticPr fontId="3"/>
  </si>
  <si>
    <t>**prule_ken_31</t>
    <phoneticPr fontId="3"/>
  </si>
  <si>
    <t>**prule_ken_32</t>
    <phoneticPr fontId="3"/>
  </si>
  <si>
    <t>**prule_ken_33</t>
    <phoneticPr fontId="3"/>
  </si>
  <si>
    <t>**prule_ken_34</t>
    <phoneticPr fontId="3"/>
  </si>
  <si>
    <t>**prule_ken_35</t>
    <phoneticPr fontId="3"/>
  </si>
  <si>
    <t>**prule_ken_36</t>
    <phoneticPr fontId="3"/>
  </si>
  <si>
    <t>**prule_ken_37</t>
    <phoneticPr fontId="3"/>
  </si>
  <si>
    <t>■ オプションシート</t>
    <phoneticPr fontId="3"/>
  </si>
  <si>
    <t>■ システムシート</t>
    <phoneticPr fontId="3"/>
  </si>
  <si>
    <t>会社名、代表者名変更時の帳票発行者決定シート</t>
    <rPh sb="0" eb="3">
      <t>カイシャメイ</t>
    </rPh>
    <rPh sb="4" eb="7">
      <t>ダイヒョウシャ</t>
    </rPh>
    <rPh sb="7" eb="8">
      <t>メイ</t>
    </rPh>
    <rPh sb="8" eb="10">
      <t>ヘンコウ</t>
    </rPh>
    <rPh sb="10" eb="11">
      <t>ジ</t>
    </rPh>
    <rPh sb="12" eb="14">
      <t>チョウヒョウ</t>
    </rPh>
    <rPh sb="14" eb="17">
      <t>ハッコウシャ</t>
    </rPh>
    <rPh sb="17" eb="19">
      <t>ケッテイ</t>
    </rPh>
    <phoneticPr fontId="3"/>
  </si>
  <si>
    <t>システム：帳票出力データ</t>
    <rPh sb="5" eb="7">
      <t>チョウヒョウ</t>
    </rPh>
    <rPh sb="7" eb="9">
      <t>シュツリョク</t>
    </rPh>
    <phoneticPr fontId="3"/>
  </si>
  <si>
    <t>システム：帳票出力制御シート</t>
    <rPh sb="5" eb="7">
      <t>チョウヒョウ</t>
    </rPh>
    <rPh sb="7" eb="9">
      <t>シュツリョク</t>
    </rPh>
    <rPh sb="9" eb="11">
      <t>セイギョ</t>
    </rPh>
    <phoneticPr fontId="3"/>
  </si>
  <si>
    <t xml:space="preserve"> 建築場所  (都道府県CODE：)</t>
    <rPh sb="1" eb="3">
      <t>ケンチク</t>
    </rPh>
    <rPh sb="3" eb="5">
      <t>バショ</t>
    </rPh>
    <rPh sb="8" eb="12">
      <t>トドウフケン</t>
    </rPh>
    <phoneticPr fontId="3"/>
  </si>
  <si>
    <t>№</t>
    <phoneticPr fontId="3"/>
  </si>
  <si>
    <t>Sheet名</t>
    <rPh sb="5" eb="6">
      <t>メイ</t>
    </rPh>
    <phoneticPr fontId="3"/>
  </si>
  <si>
    <t>User</t>
    <phoneticPr fontId="3"/>
  </si>
  <si>
    <t>非使用</t>
    <rPh sb="0" eb="1">
      <t>アラ</t>
    </rPh>
    <rPh sb="1" eb="3">
      <t>シヨウ</t>
    </rPh>
    <phoneticPr fontId="3"/>
  </si>
  <si>
    <t>非表示</t>
    <rPh sb="0" eb="3">
      <t>ヒヒョウジ</t>
    </rPh>
    <phoneticPr fontId="3"/>
  </si>
  <si>
    <t>条件</t>
    <phoneticPr fontId="3"/>
  </si>
  <si>
    <t>特記事項（出力条件等）</t>
    <rPh sb="0" eb="2">
      <t>トッキ</t>
    </rPh>
    <rPh sb="2" eb="4">
      <t>ジコウ</t>
    </rPh>
    <rPh sb="9" eb="10">
      <t>ナド</t>
    </rPh>
    <phoneticPr fontId="3"/>
  </si>
  <si>
    <t>A4薄紙</t>
    <rPh sb="2" eb="4">
      <t>ウスガミ</t>
    </rPh>
    <phoneticPr fontId="3"/>
  </si>
  <si>
    <t>A4厚紙</t>
    <rPh sb="2" eb="4">
      <t>アツガミ</t>
    </rPh>
    <phoneticPr fontId="3"/>
  </si>
  <si>
    <t>区別</t>
    <rPh sb="0" eb="2">
      <t>クベツ</t>
    </rPh>
    <phoneticPr fontId="3"/>
  </si>
  <si>
    <t>**prule_ken_27</t>
    <phoneticPr fontId="3"/>
  </si>
  <si>
    <t>■ 概要データ － 共通</t>
    <rPh sb="2" eb="4">
      <t>ガイヨウ</t>
    </rPh>
    <rPh sb="10" eb="12">
      <t>キョウツウ</t>
    </rPh>
    <phoneticPr fontId="3"/>
  </si>
  <si>
    <t>住所</t>
    <phoneticPr fontId="3"/>
  </si>
  <si>
    <t>◇ 大規模用</t>
    <rPh sb="2" eb="5">
      <t>ダイキボ</t>
    </rPh>
    <rPh sb="5" eb="6">
      <t>ヨウ</t>
    </rPh>
    <phoneticPr fontId="3"/>
  </si>
  <si>
    <t>※処理日時点での帳票発行者名にする為の処理</t>
    <rPh sb="1" eb="3">
      <t>ショリ</t>
    </rPh>
    <rPh sb="3" eb="4">
      <t>ビ</t>
    </rPh>
    <rPh sb="4" eb="6">
      <t>ジテン</t>
    </rPh>
    <rPh sb="8" eb="10">
      <t>チョウヒョウ</t>
    </rPh>
    <rPh sb="10" eb="13">
      <t>ハッコウシャ</t>
    </rPh>
    <rPh sb="13" eb="14">
      <t>メイ</t>
    </rPh>
    <rPh sb="17" eb="18">
      <t>タメ</t>
    </rPh>
    <rPh sb="19" eb="21">
      <t>ショリ</t>
    </rPh>
    <phoneticPr fontId="3"/>
  </si>
  <si>
    <t>各帳票に交付者を記載する所が無く、帳票発行者名の記載しかないため</t>
    <rPh sb="0" eb="1">
      <t>カク</t>
    </rPh>
    <rPh sb="1" eb="3">
      <t>チョウヒョウ</t>
    </rPh>
    <rPh sb="4" eb="6">
      <t>コウフ</t>
    </rPh>
    <rPh sb="6" eb="7">
      <t>シャ</t>
    </rPh>
    <rPh sb="8" eb="10">
      <t>キサイ</t>
    </rPh>
    <rPh sb="12" eb="13">
      <t>トコロ</t>
    </rPh>
    <rPh sb="14" eb="15">
      <t>ナ</t>
    </rPh>
    <rPh sb="17" eb="19">
      <t>チョウヒョウ</t>
    </rPh>
    <rPh sb="19" eb="22">
      <t>ハッコウシャ</t>
    </rPh>
    <rPh sb="22" eb="23">
      <t>メイ</t>
    </rPh>
    <rPh sb="24" eb="26">
      <t>キサイ</t>
    </rPh>
    <phoneticPr fontId="3"/>
  </si>
  <si>
    <t>帳票情報</t>
    <rPh sb="0" eb="2">
      <t>チョウヒョウ</t>
    </rPh>
    <rPh sb="2" eb="4">
      <t>ジョウホウ</t>
    </rPh>
    <phoneticPr fontId="3"/>
  </si>
  <si>
    <t>採用情報</t>
    <rPh sb="0" eb="2">
      <t>サイヨウ</t>
    </rPh>
    <rPh sb="2" eb="4">
      <t>ジョウホウ</t>
    </rPh>
    <phoneticPr fontId="3"/>
  </si>
  <si>
    <t>帳票名</t>
    <rPh sb="0" eb="2">
      <t>チョウヒョウ</t>
    </rPh>
    <rPh sb="2" eb="3">
      <t>メイ</t>
    </rPh>
    <phoneticPr fontId="3"/>
  </si>
  <si>
    <t>Ctrl</t>
    <phoneticPr fontId="3"/>
  </si>
  <si>
    <t>会社タイプ</t>
    <rPh sb="0" eb="2">
      <t>カイシャ</t>
    </rPh>
    <phoneticPr fontId="3"/>
  </si>
  <si>
    <t>&amp;"　　　　印"</t>
    <phoneticPr fontId="3"/>
  </si>
  <si>
    <t>CTRL</t>
    <phoneticPr fontId="3"/>
  </si>
  <si>
    <t>cst_CORP_INFO__list_box_ctrl__Hikiuke</t>
    <phoneticPr fontId="3"/>
  </si>
  <si>
    <t>cst_PRESENTER_CORPTYPE__Hikiuke</t>
    <phoneticPr fontId="3"/>
  </si>
  <si>
    <t>cst_PRESENTER_CORP__Hikiuke</t>
    <phoneticPr fontId="3"/>
  </si>
  <si>
    <t>cst_PRESENTER_DAIHYOSYA__Hikiuke</t>
    <phoneticPr fontId="3"/>
  </si>
  <si>
    <t>dOFFICE_name</t>
  </si>
  <si>
    <t>Output_Data</t>
  </si>
  <si>
    <t>dINFOMATION</t>
  </si>
  <si>
    <t>入力エラー</t>
  </si>
  <si>
    <t>出力条件</t>
    <rPh sb="0" eb="2">
      <t>シュツリョク</t>
    </rPh>
    <rPh sb="2" eb="4">
      <t>ジョウケン</t>
    </rPh>
    <phoneticPr fontId="3"/>
  </si>
  <si>
    <t>プリンタ</t>
    <phoneticPr fontId="3"/>
  </si>
  <si>
    <t>→条件</t>
    <phoneticPr fontId="3"/>
  </si>
  <si>
    <t>データ</t>
    <phoneticPr fontId="3"/>
  </si>
  <si>
    <t>Customデータ</t>
    <phoneticPr fontId="3"/>
  </si>
  <si>
    <t>シート名と帳票の対応表シート
押下ボタン、及び条件による帳票の出力を制御
押下ボタンはＯＲ、条件はＡＮＤになっている為、
複数の条件がある場合は同じシート名の行を作る必要がある。</t>
    <rPh sb="3" eb="4">
      <t>メイ</t>
    </rPh>
    <rPh sb="5" eb="7">
      <t>チョウヒョウ</t>
    </rPh>
    <rPh sb="8" eb="10">
      <t>タイオウ</t>
    </rPh>
    <rPh sb="10" eb="11">
      <t>ヒョウ</t>
    </rPh>
    <rPh sb="15" eb="17">
      <t>オウカ</t>
    </rPh>
    <rPh sb="21" eb="22">
      <t>オヨ</t>
    </rPh>
    <rPh sb="28" eb="30">
      <t>チョウヒョウ</t>
    </rPh>
    <rPh sb="31" eb="33">
      <t>シュツリョク</t>
    </rPh>
    <rPh sb="34" eb="36">
      <t>セイギョ</t>
    </rPh>
    <rPh sb="37" eb="39">
      <t>オウカ</t>
    </rPh>
    <rPh sb="46" eb="48">
      <t>ジョウケン</t>
    </rPh>
    <rPh sb="58" eb="59">
      <t>タメ</t>
    </rPh>
    <rPh sb="61" eb="63">
      <t>フクスウ</t>
    </rPh>
    <rPh sb="64" eb="66">
      <t>ジョウケン</t>
    </rPh>
    <rPh sb="69" eb="71">
      <t>バアイ</t>
    </rPh>
    <rPh sb="72" eb="73">
      <t>オナ</t>
    </rPh>
    <rPh sb="77" eb="78">
      <t>メイ</t>
    </rPh>
    <rPh sb="79" eb="80">
      <t>ギョウ</t>
    </rPh>
    <rPh sb="81" eb="82">
      <t>ツク</t>
    </rPh>
    <rPh sb="83" eb="85">
      <t>ヒツヨウ</t>
    </rPh>
    <phoneticPr fontId="3"/>
  </si>
  <si>
    <t>入力エラーチェック</t>
    <rPh sb="0" eb="2">
      <t>ニュウリョク</t>
    </rPh>
    <phoneticPr fontId="3"/>
  </si>
  <si>
    <t>郵便番号</t>
  </si>
  <si>
    <t>住所</t>
  </si>
  <si>
    <t>電話番号</t>
  </si>
  <si>
    <t>富山県</t>
    <phoneticPr fontId="3"/>
  </si>
  <si>
    <t>石川県</t>
    <phoneticPr fontId="3"/>
  </si>
  <si>
    <t>福井県</t>
    <phoneticPr fontId="3"/>
  </si>
  <si>
    <t>山梨県</t>
    <phoneticPr fontId="3"/>
  </si>
  <si>
    <t>長野県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</si>
  <si>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</si>
  <si>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</si>
  <si>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</si>
  <si>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</si>
  <si>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</si>
  <si>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</si>
  <si>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</si>
  <si>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</si>
  <si>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</si>
  <si>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</si>
  <si>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</si>
  <si>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</si>
  <si>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</si>
  <si>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</si>
  <si>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</si>
  <si>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</si>
  <si>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</si>
  <si>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</si>
  <si>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</si>
  <si>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</si>
  <si>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</si>
  <si>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</si>
  <si>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</si>
  <si>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</si>
  <si>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鹿児島県</t>
    <phoneticPr fontId="3"/>
  </si>
  <si>
    <t>宮崎県</t>
    <phoneticPr fontId="3"/>
  </si>
  <si>
    <t>沖縄県</t>
    <phoneticPr fontId="3"/>
  </si>
  <si>
    <t xml:space="preserve"> </t>
    <phoneticPr fontId="3"/>
  </si>
  <si>
    <t>**prule_office_1c</t>
    <phoneticPr fontId="3"/>
  </si>
  <si>
    <t>**prule_office_2c</t>
    <phoneticPr fontId="3"/>
  </si>
  <si>
    <t>**prule_office_3c</t>
    <phoneticPr fontId="3"/>
  </si>
  <si>
    <t>**prule_office_1s</t>
    <phoneticPr fontId="3"/>
  </si>
  <si>
    <t>**prule_office_3s</t>
    <phoneticPr fontId="3"/>
  </si>
  <si>
    <t>**prule_office_2s</t>
    <phoneticPr fontId="3"/>
  </si>
  <si>
    <t>**prule_office_2t</t>
    <phoneticPr fontId="3"/>
  </si>
  <si>
    <t>**prule_office_3t</t>
    <phoneticPr fontId="3"/>
  </si>
  <si>
    <t>**prule_ken_01</t>
    <phoneticPr fontId="3"/>
  </si>
  <si>
    <t>**prule_ken_02</t>
    <phoneticPr fontId="3"/>
  </si>
  <si>
    <t>**prule_ken_03</t>
    <phoneticPr fontId="3"/>
  </si>
  <si>
    <t>**prule_ken_04</t>
    <phoneticPr fontId="3"/>
  </si>
  <si>
    <t>**prule_ken_05</t>
    <phoneticPr fontId="3"/>
  </si>
  <si>
    <t>**prule_ken_06</t>
    <phoneticPr fontId="3"/>
  </si>
  <si>
    <t>**prule_ken_07</t>
    <phoneticPr fontId="3"/>
  </si>
  <si>
    <t>**prule_ken_08</t>
    <phoneticPr fontId="3"/>
  </si>
  <si>
    <t>**prule_ken_09</t>
    <phoneticPr fontId="3"/>
  </si>
  <si>
    <t>**prule_ken_10</t>
    <phoneticPr fontId="3"/>
  </si>
  <si>
    <t>**prule_ken_11</t>
    <phoneticPr fontId="3"/>
  </si>
  <si>
    <t>**prule_ken_12</t>
    <phoneticPr fontId="3"/>
  </si>
  <si>
    <t>**prule_ken_13</t>
    <phoneticPr fontId="3"/>
  </si>
  <si>
    <t>**prule_ken_14</t>
    <phoneticPr fontId="3"/>
  </si>
  <si>
    <t>**prule_ken_15</t>
    <phoneticPr fontId="3"/>
  </si>
  <si>
    <t>**prule_ken_16</t>
    <phoneticPr fontId="3"/>
  </si>
  <si>
    <t>**prule_ken_17</t>
    <phoneticPr fontId="3"/>
  </si>
  <si>
    <t>**prule_ken_18</t>
    <phoneticPr fontId="3"/>
  </si>
  <si>
    <t>**prule_ken_19</t>
    <phoneticPr fontId="3"/>
  </si>
  <si>
    <t>**prule_ken_20</t>
    <phoneticPr fontId="3"/>
  </si>
  <si>
    <t>**prule_ken_21</t>
    <phoneticPr fontId="3"/>
  </si>
  <si>
    <t>**prule_ken_22</t>
    <phoneticPr fontId="3"/>
  </si>
  <si>
    <t>**prule_ken_23</t>
    <phoneticPr fontId="3"/>
  </si>
  <si>
    <t>**prule_ken_24</t>
    <phoneticPr fontId="3"/>
  </si>
  <si>
    <t>**prule_ken_25</t>
    <phoneticPr fontId="3"/>
  </si>
  <si>
    <t>**prule_ken_26</t>
    <phoneticPr fontId="3"/>
  </si>
  <si>
    <t>■ ログイン情報</t>
    <rPh sb="6" eb="8">
      <t>ジョウホウ</t>
    </rPh>
    <phoneticPr fontId="3"/>
  </si>
  <si>
    <t>■ システム情報</t>
    <rPh sb="6" eb="8">
      <t>ジョウホウ</t>
    </rPh>
    <phoneticPr fontId="3"/>
  </si>
  <si>
    <t>株式会社  確 認 サ ー ビ ス</t>
    <phoneticPr fontId="3"/>
  </si>
  <si>
    <t>代表取締役   仲　島　　聰</t>
    <phoneticPr fontId="3"/>
  </si>
  <si>
    <t>KKS - Mode</t>
    <phoneticPr fontId="3"/>
  </si>
  <si>
    <t>ＦＡＸ番号</t>
    <phoneticPr fontId="3"/>
  </si>
  <si>
    <t>基点</t>
    <rPh sb="0" eb="2">
      <t>キテン</t>
    </rPh>
    <phoneticPr fontId="3"/>
  </si>
  <si>
    <t>代表者名</t>
    <rPh sb="0" eb="3">
      <t>ダイヒョウシャ</t>
    </rPh>
    <rPh sb="3" eb="4">
      <t>メイ</t>
    </rPh>
    <phoneticPr fontId="3"/>
  </si>
  <si>
    <t>txt</t>
    <phoneticPr fontId="3"/>
  </si>
  <si>
    <t>機関モード</t>
    <rPh sb="0" eb="2">
      <t>キカン</t>
    </rPh>
    <phoneticPr fontId="3"/>
  </si>
  <si>
    <t>機関管理コード</t>
    <rPh sb="0" eb="2">
      <t>キカン</t>
    </rPh>
    <rPh sb="2" eb="4">
      <t>カンリ</t>
    </rPh>
    <phoneticPr fontId="3"/>
  </si>
  <si>
    <t>会社名</t>
    <phoneticPr fontId="3"/>
  </si>
  <si>
    <t>郵便番号</t>
    <phoneticPr fontId="3"/>
  </si>
  <si>
    <t>住所</t>
    <phoneticPr fontId="3"/>
  </si>
  <si>
    <t>住所２</t>
    <rPh sb="0" eb="2">
      <t>ジュウショ</t>
    </rPh>
    <phoneticPr fontId="3"/>
  </si>
  <si>
    <t>住所１と住所２を連結させて表示。</t>
    <rPh sb="0" eb="2">
      <t>ジュウショ</t>
    </rPh>
    <rPh sb="4" eb="6">
      <t>ジュウショ</t>
    </rPh>
    <rPh sb="8" eb="10">
      <t>レンケツ</t>
    </rPh>
    <rPh sb="13" eb="15">
      <t>ヒョウジ</t>
    </rPh>
    <phoneticPr fontId="3"/>
  </si>
  <si>
    <t>電話番号</t>
    <phoneticPr fontId="3"/>
  </si>
  <si>
    <t>種別</t>
    <rPh sb="0" eb="2">
      <t>シュベツ</t>
    </rPh>
    <phoneticPr fontId="3"/>
  </si>
  <si>
    <t>共通処理 データ関数処理シート（機関専用処理）</t>
    <rPh sb="0" eb="2">
      <t>キョウツウ</t>
    </rPh>
    <rPh sb="2" eb="4">
      <t>ショリ</t>
    </rPh>
    <rPh sb="8" eb="10">
      <t>カンスウ</t>
    </rPh>
    <rPh sb="10" eb="12">
      <t>ショリ</t>
    </rPh>
    <rPh sb="16" eb="18">
      <t>キカン</t>
    </rPh>
    <rPh sb="18" eb="20">
      <t>センヨウ</t>
    </rPh>
    <rPh sb="20" eb="22">
      <t>ショリ</t>
    </rPh>
    <phoneticPr fontId="3"/>
  </si>
  <si>
    <t>本社</t>
    <rPh sb="0" eb="2">
      <t>ホンシャ</t>
    </rPh>
    <phoneticPr fontId="3"/>
  </si>
  <si>
    <t>北海道</t>
    <phoneticPr fontId="3"/>
  </si>
  <si>
    <t>青森県</t>
    <phoneticPr fontId="3"/>
  </si>
  <si>
    <t>岩手県</t>
    <phoneticPr fontId="3"/>
  </si>
  <si>
    <t>宮城県</t>
    <phoneticPr fontId="3"/>
  </si>
  <si>
    <t>秋田県</t>
    <phoneticPr fontId="3"/>
  </si>
  <si>
    <t>**prule_ken_38</t>
    <phoneticPr fontId="3"/>
  </si>
  <si>
    <t>**prule_ken_39</t>
    <phoneticPr fontId="3"/>
  </si>
  <si>
    <t>**prule_ken_40</t>
    <phoneticPr fontId="3"/>
  </si>
  <si>
    <t>**prule_ken_41</t>
    <phoneticPr fontId="3"/>
  </si>
  <si>
    <t>**prule_ken_42</t>
    <phoneticPr fontId="3"/>
  </si>
  <si>
    <t>**prule_ken_43</t>
    <phoneticPr fontId="3"/>
  </si>
  <si>
    <t>**prule_ken_44</t>
    <phoneticPr fontId="3"/>
  </si>
  <si>
    <t>**prule_ken_45</t>
    <phoneticPr fontId="3"/>
  </si>
  <si>
    <t>**prule_ken_46</t>
    <phoneticPr fontId="3"/>
  </si>
  <si>
    <t>**prule_ken_47</t>
    <phoneticPr fontId="3"/>
  </si>
  <si>
    <t>通常使うプリンタ（クライアントにインストールするプリンタ名を記載）</t>
    <rPh sb="0" eb="2">
      <t>ツウジョウ</t>
    </rPh>
    <rPh sb="2" eb="3">
      <t>ツカ</t>
    </rPh>
    <rPh sb="28" eb="29">
      <t>メイ</t>
    </rPh>
    <rPh sb="30" eb="32">
      <t>キサイ</t>
    </rPh>
    <phoneticPr fontId="3"/>
  </si>
  <si>
    <t>デフォルト →</t>
    <phoneticPr fontId="3"/>
  </si>
  <si>
    <t>システム：起動用シート</t>
    <rPh sb="5" eb="8">
      <t>キドウヨウ</t>
    </rPh>
    <phoneticPr fontId="3"/>
  </si>
  <si>
    <t>起動時のアクティブシート</t>
    <rPh sb="0" eb="2">
      <t>キドウ</t>
    </rPh>
    <rPh sb="2" eb="3">
      <t>ジ</t>
    </rPh>
    <phoneticPr fontId="3"/>
  </si>
  <si>
    <t>システム：データシート（基本）</t>
    <rPh sb="12" eb="14">
      <t>キホン</t>
    </rPh>
    <phoneticPr fontId="3"/>
  </si>
  <si>
    <t>帳票出力用データ</t>
    <rPh sb="0" eb="2">
      <t>チョウヒョウ</t>
    </rPh>
    <rPh sb="2" eb="5">
      <t>シュツリョクヨウ</t>
    </rPh>
    <phoneticPr fontId="3"/>
  </si>
  <si>
    <t>システム：出力項目カスタマイズシート</t>
    <rPh sb="5" eb="7">
      <t>シュツリョク</t>
    </rPh>
    <rPh sb="7" eb="9">
      <t>コウモク</t>
    </rPh>
    <phoneticPr fontId="3"/>
  </si>
  <si>
    <t>システム：調査店、定期報告先取得シート</t>
    <rPh sb="5" eb="7">
      <t>チョウサ</t>
    </rPh>
    <rPh sb="7" eb="8">
      <t>テン</t>
    </rPh>
    <rPh sb="9" eb="11">
      <t>テイキ</t>
    </rPh>
    <rPh sb="11" eb="13">
      <t>ホウコク</t>
    </rPh>
    <rPh sb="13" eb="14">
      <t>サキ</t>
    </rPh>
    <rPh sb="14" eb="16">
      <t>シュトク</t>
    </rPh>
    <phoneticPr fontId="3"/>
  </si>
  <si>
    <t>本支店がある場合の法令調査店、定期報告先決定シート</t>
    <rPh sb="0" eb="3">
      <t>ホンシテン</t>
    </rPh>
    <rPh sb="6" eb="8">
      <t>バアイ</t>
    </rPh>
    <rPh sb="9" eb="11">
      <t>ホウレイ</t>
    </rPh>
    <rPh sb="11" eb="13">
      <t>チョウサ</t>
    </rPh>
    <rPh sb="13" eb="14">
      <t>テン</t>
    </rPh>
    <rPh sb="15" eb="17">
      <t>テイキ</t>
    </rPh>
    <rPh sb="17" eb="19">
      <t>ホウコク</t>
    </rPh>
    <rPh sb="19" eb="20">
      <t>サキ</t>
    </rPh>
    <rPh sb="20" eb="22">
      <t>ケッテイ</t>
    </rPh>
    <phoneticPr fontId="3"/>
  </si>
  <si>
    <t>システム：帳票発行者履歴管理シート</t>
    <rPh sb="5" eb="7">
      <t>チョウヒョウ</t>
    </rPh>
    <rPh sb="7" eb="10">
      <t>ハッコウシャ</t>
    </rPh>
    <rPh sb="10" eb="12">
      <t>リレキ</t>
    </rPh>
    <rPh sb="12" eb="14">
      <t>カンリ</t>
    </rPh>
    <phoneticPr fontId="3"/>
  </si>
  <si>
    <t>共通処理 データシート Ver.3</t>
    <rPh sb="0" eb="2">
      <t>キョウツウ</t>
    </rPh>
    <rPh sb="2" eb="4">
      <t>ショリ</t>
    </rPh>
    <phoneticPr fontId="3"/>
  </si>
  <si>
    <t>データ</t>
    <phoneticPr fontId="3"/>
  </si>
  <si>
    <t>Customデータ</t>
    <phoneticPr fontId="3"/>
  </si>
  <si>
    <t>■ 確認検査機関</t>
    <rPh sb="2" eb="4">
      <t>カクニン</t>
    </rPh>
    <rPh sb="4" eb="6">
      <t>ケンサ</t>
    </rPh>
    <rPh sb="6" eb="8">
      <t>キカン</t>
    </rPh>
    <phoneticPr fontId="3"/>
  </si>
  <si>
    <t>～ 運用機関の情報 ～</t>
    <rPh sb="2" eb="4">
      <t>ウンヨウ</t>
    </rPh>
    <rPh sb="4" eb="6">
      <t>キカン</t>
    </rPh>
    <rPh sb="7" eb="9">
      <t>ジョウホウ</t>
    </rPh>
    <phoneticPr fontId="3"/>
  </si>
  <si>
    <t>【 組織情報 】</t>
    <rPh sb="2" eb="4">
      <t>ソシキ</t>
    </rPh>
    <rPh sb="4" eb="6">
      <t>ジョウホウ</t>
    </rPh>
    <phoneticPr fontId="3"/>
  </si>
  <si>
    <t>会社（帳票上部の署名部分）</t>
    <rPh sb="3" eb="5">
      <t>チョウヒョウ</t>
    </rPh>
    <rPh sb="5" eb="7">
      <t>ジョウブ</t>
    </rPh>
    <rPh sb="8" eb="10">
      <t>ショメイ</t>
    </rPh>
    <rPh sb="10" eb="12">
      <t>ブブン</t>
    </rPh>
    <phoneticPr fontId="3"/>
  </si>
  <si>
    <t>銀行名</t>
    <rPh sb="0" eb="3">
      <t>ギンコウメイ</t>
    </rPh>
    <phoneticPr fontId="3"/>
  </si>
  <si>
    <t>口座番号</t>
    <rPh sb="0" eb="2">
      <t>コウザ</t>
    </rPh>
    <rPh sb="2" eb="4">
      <t>バンゴウ</t>
    </rPh>
    <phoneticPr fontId="3"/>
  </si>
  <si>
    <t>txt</t>
    <phoneticPr fontId="3"/>
  </si>
  <si>
    <t>検査結果</t>
    <rPh sb="0" eb="2">
      <t>ケンサ</t>
    </rPh>
    <rPh sb="2" eb="4">
      <t>ケッカ</t>
    </rPh>
    <phoneticPr fontId="3"/>
  </si>
  <si>
    <t>NoObject</t>
    <phoneticPr fontId="3"/>
  </si>
  <si>
    <t>条件に一致する帳票が無い場合に表示するシート</t>
    <rPh sb="0" eb="2">
      <t>ジョウケン</t>
    </rPh>
    <rPh sb="3" eb="5">
      <t>イッチ</t>
    </rPh>
    <rPh sb="7" eb="9">
      <t>チョウヒョウ</t>
    </rPh>
    <rPh sb="10" eb="11">
      <t>ナ</t>
    </rPh>
    <rPh sb="12" eb="14">
      <t>バアイ</t>
    </rPh>
    <rPh sb="15" eb="17">
      <t>ヒョウジ</t>
    </rPh>
    <phoneticPr fontId="3"/>
  </si>
  <si>
    <t>山形県</t>
    <phoneticPr fontId="3"/>
  </si>
  <si>
    <t>福島県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</si>
  <si>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</si>
  <si>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</si>
  <si>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</si>
  <si>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</si>
  <si>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</si>
  <si>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</si>
  <si>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</si>
  <si>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</si>
  <si>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A3</t>
    <phoneticPr fontId="3"/>
  </si>
  <si>
    <t>出力機器</t>
    <rPh sb="0" eb="2">
      <t>シュツリョク</t>
    </rPh>
    <rPh sb="2" eb="4">
      <t>キキ</t>
    </rPh>
    <phoneticPr fontId="3"/>
  </si>
  <si>
    <t>cst_CORP_INFO__list_box_ctrl__Issue</t>
    <phoneticPr fontId="3"/>
  </si>
  <si>
    <t>cst_PRESENTER_CORPTYPE__Issue</t>
    <phoneticPr fontId="3"/>
  </si>
  <si>
    <t>cst_PRESENTER_CORP__Issue</t>
    <phoneticPr fontId="3"/>
  </si>
  <si>
    <t>cst_PRESENTER_DAIHYOSYA__Issue</t>
    <phoneticPr fontId="3"/>
  </si>
  <si>
    <t>__Issue</t>
    <phoneticPr fontId="3"/>
  </si>
  <si>
    <t>**prule_nouse</t>
    <phoneticPr fontId="3"/>
  </si>
  <si>
    <t>**prule_hidden</t>
    <phoneticPr fontId="3"/>
  </si>
  <si>
    <t>法人種別</t>
    <rPh sb="0" eb="2">
      <t>ホウジン</t>
    </rPh>
    <rPh sb="2" eb="4">
      <t>シュベツ</t>
    </rPh>
    <phoneticPr fontId="3"/>
  </si>
  <si>
    <t>代表者</t>
    <rPh sb="0" eb="2">
      <t>ダイヒョウ</t>
    </rPh>
    <rPh sb="2" eb="3">
      <t>シャ</t>
    </rPh>
    <phoneticPr fontId="3"/>
  </si>
  <si>
    <t>住所</t>
    <rPh sb="0" eb="2">
      <t>ジュウショ</t>
    </rPh>
    <phoneticPr fontId="3"/>
  </si>
  <si>
    <t>cst_config_PRESENTER_ADDRESS</t>
    <phoneticPr fontId="3"/>
  </si>
  <si>
    <t>txt</t>
    <phoneticPr fontId="3"/>
  </si>
  <si>
    <t>本所住所：大阪府吹田市藤白台5-8-1</t>
    <rPh sb="0" eb="1">
      <t>ホン</t>
    </rPh>
    <rPh sb="1" eb="2">
      <t>ショ</t>
    </rPh>
    <rPh sb="2" eb="4">
      <t>ジュウショ</t>
    </rPh>
    <phoneticPr fontId="3"/>
  </si>
  <si>
    <t>電話番号</t>
    <rPh sb="0" eb="2">
      <t>デンワ</t>
    </rPh>
    <rPh sb="2" eb="4">
      <t>バンゴウ</t>
    </rPh>
    <phoneticPr fontId="3"/>
  </si>
  <si>
    <t>txt</t>
    <phoneticPr fontId="3"/>
  </si>
  <si>
    <t>大阪事務所：06-6966-7565</t>
    <rPh sb="0" eb="2">
      <t>オオサカ</t>
    </rPh>
    <rPh sb="2" eb="4">
      <t>ジム</t>
    </rPh>
    <rPh sb="4" eb="5">
      <t>ショ</t>
    </rPh>
    <phoneticPr fontId="3"/>
  </si>
  <si>
    <t>銀行情報</t>
    <rPh sb="0" eb="2">
      <t>ギンコウ</t>
    </rPh>
    <rPh sb="2" eb="4">
      <t>ジョウホウ</t>
    </rPh>
    <phoneticPr fontId="3"/>
  </si>
  <si>
    <t>txt</t>
    <phoneticPr fontId="3"/>
  </si>
  <si>
    <t>口座種類</t>
    <rPh sb="0" eb="2">
      <t>コウザ</t>
    </rPh>
    <rPh sb="2" eb="4">
      <t>シュルイ</t>
    </rPh>
    <phoneticPr fontId="3"/>
  </si>
  <si>
    <t>電話番号 + ＦＡＸ番号</t>
    <phoneticPr fontId="3"/>
  </si>
  <si>
    <t>物件ＩＤ</t>
    <rPh sb="0" eb="2">
      <t>ブッケン</t>
    </rPh>
    <phoneticPr fontId="3"/>
  </si>
  <si>
    <t>■ 該当する市町村マスタ情報</t>
    <rPh sb="2" eb="4">
      <t>ガイトウ</t>
    </rPh>
    <rPh sb="6" eb="9">
      <t>シチョウソン</t>
    </rPh>
    <rPh sb="12" eb="14">
      <t>ジョウホウ</t>
    </rPh>
    <phoneticPr fontId="3"/>
  </si>
  <si>
    <t>代表者</t>
    <rPh sb="0" eb="3">
      <t>ダイヒョウシャ</t>
    </rPh>
    <phoneticPr fontId="3"/>
  </si>
  <si>
    <t>備考</t>
    <rPh sb="0" eb="2">
      <t>ビコウ</t>
    </rPh>
    <phoneticPr fontId="3"/>
  </si>
  <si>
    <t>dSTART</t>
  </si>
  <si>
    <t>DATA</t>
  </si>
  <si>
    <t>dPREF_info</t>
  </si>
  <si>
    <t>備考：</t>
    <rPh sb="0" eb="2">
      <t>ビコウ</t>
    </rPh>
    <phoneticPr fontId="3"/>
  </si>
  <si>
    <t>項目名</t>
    <rPh sb="0" eb="2">
      <t>コウモク</t>
    </rPh>
    <rPh sb="2" eb="3">
      <t>メイ</t>
    </rPh>
    <phoneticPr fontId="3"/>
  </si>
  <si>
    <t>セル名</t>
    <rPh sb="2" eb="3">
      <t>メイ</t>
    </rPh>
    <phoneticPr fontId="3"/>
  </si>
  <si>
    <t>Customセル名</t>
    <rPh sb="8" eb="9">
      <t>メイ</t>
    </rPh>
    <phoneticPr fontId="3"/>
  </si>
  <si>
    <t>（セル名）</t>
    <rPh sb="3" eb="4">
      <t>メイ</t>
    </rPh>
    <phoneticPr fontId="3"/>
  </si>
  <si>
    <t>（Customセル名）</t>
    <rPh sb="9" eb="10">
      <t>メイ</t>
    </rPh>
    <phoneticPr fontId="3"/>
  </si>
  <si>
    <t>会社名</t>
    <rPh sb="0" eb="3">
      <t>カイシャメイ</t>
    </rPh>
    <phoneticPr fontId="3"/>
  </si>
  <si>
    <t>支店名</t>
    <rPh sb="0" eb="3">
      <t>シテンメイ</t>
    </rPh>
    <phoneticPr fontId="3"/>
  </si>
  <si>
    <t>履歴</t>
    <rPh sb="0" eb="2">
      <t>リレキ</t>
    </rPh>
    <phoneticPr fontId="3"/>
  </si>
  <si>
    <t>shinsei_STRPROVO_NOTIFY_DATE</t>
  </si>
  <si>
    <t>cst_CORP_INFO__change_day_erea</t>
  </si>
  <si>
    <t>■ 帳票発行者名、履歴管理</t>
    <rPh sb="2" eb="4">
      <t>チョウヒョウ</t>
    </rPh>
    <rPh sb="4" eb="7">
      <t>ハッコウシャ</t>
    </rPh>
    <rPh sb="7" eb="8">
      <t>メイ</t>
    </rPh>
    <rPh sb="9" eb="11">
      <t>リレキ</t>
    </rPh>
    <rPh sb="11" eb="13">
      <t>カンリ</t>
    </rPh>
    <phoneticPr fontId="3"/>
  </si>
  <si>
    <t>該当する帳票が見つかりませんでした。</t>
    <rPh sb="0" eb="2">
      <t>ガイトウ</t>
    </rPh>
    <rPh sb="4" eb="6">
      <t>チョウヒョウ</t>
    </rPh>
    <rPh sb="7" eb="8">
      <t>ミ</t>
    </rPh>
    <phoneticPr fontId="3"/>
  </si>
  <si>
    <t>保険受付番号</t>
    <rPh sb="0" eb="2">
      <t>ホケン</t>
    </rPh>
    <rPh sb="2" eb="4">
      <t>ウケツケ</t>
    </rPh>
    <rPh sb="4" eb="6">
      <t>バンゴウ</t>
    </rPh>
    <phoneticPr fontId="3"/>
  </si>
  <si>
    <t>申込者（被保険者）</t>
    <rPh sb="0" eb="2">
      <t>モウシコミ</t>
    </rPh>
    <rPh sb="2" eb="3">
      <t>シャ</t>
    </rPh>
    <rPh sb="4" eb="8">
      <t>ヒホケンシャ</t>
    </rPh>
    <phoneticPr fontId="3"/>
  </si>
  <si>
    <t>物件名</t>
    <rPh sb="0" eb="2">
      <t>ブッケン</t>
    </rPh>
    <rPh sb="2" eb="3">
      <t>メイ</t>
    </rPh>
    <phoneticPr fontId="3"/>
  </si>
  <si>
    <t>物件所在地（地番）</t>
    <rPh sb="0" eb="2">
      <t>ブッケン</t>
    </rPh>
    <rPh sb="2" eb="5">
      <t>ショザイチ</t>
    </rPh>
    <rPh sb="6" eb="8">
      <t>チバン</t>
    </rPh>
    <phoneticPr fontId="3"/>
  </si>
  <si>
    <t>①</t>
    <phoneticPr fontId="3"/>
  </si>
  <si>
    <t>保険検査</t>
    <rPh sb="0" eb="2">
      <t>ホケン</t>
    </rPh>
    <rPh sb="2" eb="4">
      <t>ケンサ</t>
    </rPh>
    <phoneticPr fontId="3"/>
  </si>
  <si>
    <t>検査の有無</t>
    <rPh sb="0" eb="2">
      <t>ケンサ</t>
    </rPh>
    <rPh sb="3" eb="5">
      <t>ウム</t>
    </rPh>
    <phoneticPr fontId="3"/>
  </si>
  <si>
    <t>年</t>
    <rPh sb="0" eb="1">
      <t>ネン</t>
    </rPh>
    <phoneticPr fontId="3"/>
  </si>
  <si>
    <t>月</t>
    <rPh sb="0" eb="1">
      <t>ガツ</t>
    </rPh>
    <phoneticPr fontId="3"/>
  </si>
  <si>
    <t>日</t>
    <rPh sb="0" eb="1">
      <t>ニチ</t>
    </rPh>
    <phoneticPr fontId="3"/>
  </si>
  <si>
    <t>会社名</t>
    <rPh sb="0" eb="2">
      <t>カイシャ</t>
    </rPh>
    <rPh sb="2" eb="3">
      <t>メイ</t>
    </rPh>
    <phoneticPr fontId="3"/>
  </si>
  <si>
    <t>担当者名</t>
    <rPh sb="0" eb="3">
      <t>タントウシャ</t>
    </rPh>
    <rPh sb="3" eb="4">
      <t>メイ</t>
    </rPh>
    <phoneticPr fontId="3"/>
  </si>
  <si>
    <t>携帯番号</t>
    <rPh sb="0" eb="2">
      <t>ケイタイ</t>
    </rPh>
    <rPh sb="2" eb="4">
      <t>バンゴウ</t>
    </rPh>
    <phoneticPr fontId="3"/>
  </si>
  <si>
    <t>②</t>
    <phoneticPr fontId="3"/>
  </si>
  <si>
    <t>確認番号</t>
    <rPh sb="0" eb="2">
      <t>カクニン</t>
    </rPh>
    <rPh sb="2" eb="4">
      <t>バンゴウ</t>
    </rPh>
    <phoneticPr fontId="3"/>
  </si>
  <si>
    <t>サービス整理番号</t>
    <rPh sb="4" eb="6">
      <t>セイリ</t>
    </rPh>
    <rPh sb="6" eb="8">
      <t>バンゴウ</t>
    </rPh>
    <phoneticPr fontId="3"/>
  </si>
  <si>
    <t>共通保険検査依頼戸建</t>
  </si>
  <si>
    <t>■ 瑕疵保険</t>
    <rPh sb="2" eb="4">
      <t>カシ</t>
    </rPh>
    <rPh sb="4" eb="6">
      <t>ホケン</t>
    </rPh>
    <phoneticPr fontId="3"/>
  </si>
  <si>
    <t>保険法人</t>
    <rPh sb="0" eb="2">
      <t>ホケン</t>
    </rPh>
    <rPh sb="2" eb="4">
      <t>ホウジン</t>
    </rPh>
    <phoneticPr fontId="3"/>
  </si>
  <si>
    <t>地階を含めた階数</t>
    <rPh sb="0" eb="2">
      <t>チカイ</t>
    </rPh>
    <rPh sb="3" eb="4">
      <t>フク</t>
    </rPh>
    <rPh sb="6" eb="8">
      <t>カイスウ</t>
    </rPh>
    <phoneticPr fontId="3"/>
  </si>
  <si>
    <t>３以下</t>
    <rPh sb="1" eb="3">
      <t>イカ</t>
    </rPh>
    <phoneticPr fontId="3"/>
  </si>
  <si>
    <t>４以上</t>
    <rPh sb="1" eb="3">
      <t>イジョウ</t>
    </rPh>
    <phoneticPr fontId="3"/>
  </si>
  <si>
    <t>帳票作成ボタン</t>
    <rPh sb="0" eb="2">
      <t>チョウヒョウ</t>
    </rPh>
    <rPh sb="2" eb="4">
      <t>サクセイ</t>
    </rPh>
    <phoneticPr fontId="3"/>
  </si>
  <si>
    <t>概要</t>
    <rPh sb="0" eb="2">
      <t>ガイヨウ</t>
    </rPh>
    <phoneticPr fontId="3"/>
  </si>
  <si>
    <t>概要情報</t>
    <rPh sb="0" eb="2">
      <t>ガイヨウ</t>
    </rPh>
    <rPh sb="2" eb="4">
      <t>ジョウホウ</t>
    </rPh>
    <phoneticPr fontId="3"/>
  </si>
  <si>
    <t>受付支店  (MST_OFFICE：OFFICE_NO)</t>
    <rPh sb="0" eb="2">
      <t>ウケツケ</t>
    </rPh>
    <rPh sb="2" eb="4">
      <t>シテン</t>
    </rPh>
    <phoneticPr fontId="3"/>
  </si>
  <si>
    <t>住宅保証機構</t>
  </si>
  <si>
    <t>住宅あんしん保証</t>
  </si>
  <si>
    <t>ハウスプラス住宅保証</t>
  </si>
  <si>
    <t>日本住宅保証検査機構</t>
  </si>
  <si>
    <t>ハウスジーメン</t>
  </si>
  <si>
    <t>一戸建</t>
    <rPh sb="0" eb="2">
      <t>イッコ</t>
    </rPh>
    <rPh sb="2" eb="3">
      <t>ダテ</t>
    </rPh>
    <phoneticPr fontId="3"/>
  </si>
  <si>
    <t>共同建</t>
    <rPh sb="0" eb="2">
      <t>キョウドウ</t>
    </rPh>
    <rPh sb="2" eb="3">
      <t>ダテ</t>
    </rPh>
    <phoneticPr fontId="3"/>
  </si>
  <si>
    <t>● 決裁店（本店・支店）</t>
    <rPh sb="2" eb="4">
      <t>ケッサイ</t>
    </rPh>
    <rPh sb="4" eb="5">
      <t>テン</t>
    </rPh>
    <rPh sb="6" eb="8">
      <t>ホンテン</t>
    </rPh>
    <rPh sb="9" eb="11">
      <t>シテン</t>
    </rPh>
    <phoneticPr fontId="3"/>
  </si>
  <si>
    <t>【 支店情報 】</t>
    <rPh sb="2" eb="4">
      <t>シテン</t>
    </rPh>
    <rPh sb="4" eb="6">
      <t>ジョウホウ</t>
    </rPh>
    <phoneticPr fontId="3"/>
  </si>
  <si>
    <t>● 受付店（本店・支店）</t>
    <rPh sb="2" eb="4">
      <t>ウケツケ</t>
    </rPh>
    <rPh sb="4" eb="5">
      <t>テン</t>
    </rPh>
    <rPh sb="6" eb="8">
      <t>ホンテン</t>
    </rPh>
    <rPh sb="9" eb="11">
      <t>シテン</t>
    </rPh>
    <phoneticPr fontId="3"/>
  </si>
  <si>
    <t>会社名</t>
  </si>
  <si>
    <t>ＦＡＸ番号</t>
  </si>
  <si>
    <t>● 交付店（本店・支店）</t>
    <rPh sb="2" eb="4">
      <t>コウフ</t>
    </rPh>
    <rPh sb="4" eb="5">
      <t>テン</t>
    </rPh>
    <rPh sb="6" eb="8">
      <t>ホンテン</t>
    </rPh>
    <rPh sb="9" eb="11">
      <t>シテン</t>
    </rPh>
    <phoneticPr fontId="3"/>
  </si>
  <si>
    <t>電話番号＋FAX番号</t>
    <rPh sb="0" eb="2">
      <t>デンワ</t>
    </rPh>
    <rPh sb="2" eb="4">
      <t>バンゴウ</t>
    </rPh>
    <rPh sb="8" eb="10">
      <t>バンゴウ</t>
    </rPh>
    <phoneticPr fontId="3"/>
  </si>
  <si>
    <t>住宅の種類</t>
    <rPh sb="0" eb="2">
      <t>ジュウタク</t>
    </rPh>
    <rPh sb="3" eb="5">
      <t>シュルイ</t>
    </rPh>
    <phoneticPr fontId="3"/>
  </si>
  <si>
    <t>一戸建住宅</t>
    <rPh sb="0" eb="2">
      <t>イッコ</t>
    </rPh>
    <rPh sb="2" eb="3">
      <t>ダ</t>
    </rPh>
    <rPh sb="3" eb="5">
      <t>ジュウタク</t>
    </rPh>
    <phoneticPr fontId="3"/>
  </si>
  <si>
    <t>共同住宅</t>
    <rPh sb="0" eb="2">
      <t>キョウドウ</t>
    </rPh>
    <rPh sb="2" eb="4">
      <t>ジュウタク</t>
    </rPh>
    <phoneticPr fontId="3"/>
  </si>
  <si>
    <t>ハウスジーメン</t>
    <phoneticPr fontId="3"/>
  </si>
  <si>
    <t>FAX番号</t>
    <rPh sb="3" eb="5">
      <t>バンゴウ</t>
    </rPh>
    <phoneticPr fontId="3"/>
  </si>
  <si>
    <t>● 検査店（本店・支店）検査エリア</t>
    <rPh sb="2" eb="4">
      <t>ケンサ</t>
    </rPh>
    <rPh sb="4" eb="5">
      <t>テン</t>
    </rPh>
    <rPh sb="6" eb="8">
      <t>ホンテン</t>
    </rPh>
    <rPh sb="9" eb="11">
      <t>シテン</t>
    </rPh>
    <rPh sb="12" eb="14">
      <t>ケンサ</t>
    </rPh>
    <phoneticPr fontId="3"/>
  </si>
  <si>
    <t>data_values__END</t>
    <phoneticPr fontId="3"/>
  </si>
  <si>
    <t>係る確認申請</t>
    <rPh sb="0" eb="1">
      <t>カカ</t>
    </rPh>
    <rPh sb="2" eb="4">
      <t>カクニン</t>
    </rPh>
    <rPh sb="4" eb="6">
      <t>シンセイ</t>
    </rPh>
    <phoneticPr fontId="3"/>
  </si>
  <si>
    <t>交付番号</t>
    <rPh sb="0" eb="2">
      <t>コウフ</t>
    </rPh>
    <rPh sb="2" eb="4">
      <t>バンゴウ</t>
    </rPh>
    <phoneticPr fontId="3"/>
  </si>
  <si>
    <t>引受日</t>
    <rPh sb="0" eb="2">
      <t>ヒキウケ</t>
    </rPh>
    <rPh sb="2" eb="3">
      <t>ビ</t>
    </rPh>
    <phoneticPr fontId="3"/>
  </si>
  <si>
    <t>引受番号（社内整理番号）</t>
    <rPh sb="0" eb="2">
      <t>ヒキウケ</t>
    </rPh>
    <rPh sb="2" eb="4">
      <t>バンゴウ</t>
    </rPh>
    <rPh sb="5" eb="7">
      <t>シャナイ</t>
    </rPh>
    <rPh sb="7" eb="9">
      <t>セイリ</t>
    </rPh>
    <rPh sb="9" eb="11">
      <t>バンゴウ</t>
    </rPh>
    <phoneticPr fontId="3"/>
  </si>
  <si>
    <t>交付日</t>
    <rPh sb="0" eb="2">
      <t>コウフ</t>
    </rPh>
    <rPh sb="2" eb="3">
      <t>ビ</t>
    </rPh>
    <phoneticPr fontId="3"/>
  </si>
  <si>
    <t>交付者</t>
    <rPh sb="0" eb="2">
      <t>コウフ</t>
    </rPh>
    <rPh sb="2" eb="3">
      <t>シャ</t>
    </rPh>
    <phoneticPr fontId="3"/>
  </si>
  <si>
    <t>保険契約申込者</t>
    <rPh sb="0" eb="2">
      <t>ホケン</t>
    </rPh>
    <rPh sb="2" eb="4">
      <t>ケイヤク</t>
    </rPh>
    <rPh sb="4" eb="6">
      <t>モウシコミ</t>
    </rPh>
    <rPh sb="6" eb="7">
      <t>シャ</t>
    </rPh>
    <phoneticPr fontId="3"/>
  </si>
  <si>
    <t>商号・名称</t>
    <rPh sb="0" eb="2">
      <t>ショウゴウ</t>
    </rPh>
    <rPh sb="3" eb="5">
      <t>メイショウ</t>
    </rPh>
    <phoneticPr fontId="3"/>
  </si>
  <si>
    <t>氏名</t>
    <rPh sb="0" eb="2">
      <t>シメイ</t>
    </rPh>
    <phoneticPr fontId="3"/>
  </si>
  <si>
    <t>現場情報</t>
    <rPh sb="0" eb="2">
      <t>ゲンバ</t>
    </rPh>
    <rPh sb="2" eb="4">
      <t>ジョウホウ</t>
    </rPh>
    <phoneticPr fontId="3"/>
  </si>
  <si>
    <t>住宅所有者</t>
    <rPh sb="0" eb="2">
      <t>ジュウタク</t>
    </rPh>
    <rPh sb="2" eb="5">
      <t>ショユウシャ</t>
    </rPh>
    <phoneticPr fontId="3"/>
  </si>
  <si>
    <t>現場所在地</t>
    <rPh sb="0" eb="2">
      <t>ゲンバ</t>
    </rPh>
    <rPh sb="2" eb="5">
      <t>ショザイチ</t>
    </rPh>
    <phoneticPr fontId="3"/>
  </si>
  <si>
    <t>**prule_kaisusum__3le</t>
    <phoneticPr fontId="3"/>
  </si>
  <si>
    <t>**prule_kaisusum__4ge</t>
    <phoneticPr fontId="3"/>
  </si>
  <si>
    <t>**prule_Y10_KIND__1</t>
    <phoneticPr fontId="3"/>
  </si>
  <si>
    <t>**prule_btn_gaiyou</t>
    <phoneticPr fontId="3"/>
  </si>
  <si>
    <t>cst_year10_HOSYOU_GYOUSYA_NAME</t>
    <phoneticPr fontId="3"/>
  </si>
  <si>
    <t>cst_year10_HOSYOU_TANTOU_NAME</t>
    <phoneticPr fontId="3"/>
  </si>
  <si>
    <t>cst_year10_BUILD___address</t>
    <phoneticPr fontId="3"/>
  </si>
  <si>
    <t>cst_year10_OWNER_NAME</t>
    <phoneticPr fontId="3"/>
  </si>
  <si>
    <t>③</t>
    <phoneticPr fontId="3"/>
  </si>
  <si>
    <t>JIO検査工程確認書</t>
  </si>
  <si>
    <t>JIO検査工程確認書4</t>
  </si>
  <si>
    <t>整理番号</t>
    <rPh sb="0" eb="2">
      <t>セイリ</t>
    </rPh>
    <rPh sb="2" eb="4">
      <t>バンゴウ</t>
    </rPh>
    <phoneticPr fontId="3"/>
  </si>
  <si>
    <t>cst_shinsei_UKETUKE_NO</t>
    <phoneticPr fontId="3"/>
  </si>
  <si>
    <t>cst_year10_ACCEPT_NO</t>
    <phoneticPr fontId="3"/>
  </si>
  <si>
    <t>**確認引受証</t>
    <rPh sb="2" eb="4">
      <t>カクニン</t>
    </rPh>
    <rPh sb="4" eb="6">
      <t>ヒキウケ</t>
    </rPh>
    <rPh sb="6" eb="7">
      <t>ショウ</t>
    </rPh>
    <phoneticPr fontId="3"/>
  </si>
  <si>
    <t>**確認交付日</t>
    <rPh sb="2" eb="4">
      <t>カクニン</t>
    </rPh>
    <rPh sb="4" eb="6">
      <t>コウフ</t>
    </rPh>
    <rPh sb="6" eb="7">
      <t>ビ</t>
    </rPh>
    <phoneticPr fontId="3"/>
  </si>
  <si>
    <t>**prule_Y10_KIND__0</t>
    <phoneticPr fontId="3"/>
  </si>
  <si>
    <t>**prule_HOKEN_CORP__01</t>
    <phoneticPr fontId="3"/>
  </si>
  <si>
    <t>**prule_HOKEN_CORP__02</t>
    <phoneticPr fontId="3"/>
  </si>
  <si>
    <t>**prule_HOKEN_CORP__03</t>
    <phoneticPr fontId="3"/>
  </si>
  <si>
    <t>**prule_HOKEN_CORP__04</t>
    <phoneticPr fontId="3"/>
  </si>
  <si>
    <t>**prule_HOKEN_CORP__05</t>
    <phoneticPr fontId="3"/>
  </si>
  <si>
    <t>申込受付番号</t>
    <rPh sb="0" eb="2">
      <t>モウシコミ</t>
    </rPh>
    <rPh sb="2" eb="4">
      <t>ウケツケ</t>
    </rPh>
    <rPh sb="4" eb="6">
      <t>バンゴウ</t>
    </rPh>
    <phoneticPr fontId="3"/>
  </si>
  <si>
    <t>受付日</t>
    <rPh sb="0" eb="3">
      <t>ウケツケビ</t>
    </rPh>
    <phoneticPr fontId="3"/>
  </si>
  <si>
    <t>cst_year10_JYUTAKU_TOUROKU_NO</t>
    <phoneticPr fontId="3"/>
  </si>
  <si>
    <t>cst_year10_ACCEPT_DATE</t>
    <phoneticPr fontId="3"/>
  </si>
  <si>
    <t>cst_year10_HOSYOU_GYOUSYA_NAME__sama</t>
    <phoneticPr fontId="3"/>
  </si>
  <si>
    <t>cst_year10_HOSYOU_TANTOU_NAME__sama</t>
    <phoneticPr fontId="3"/>
  </si>
  <si>
    <t>申込、被保険者に「様」を付加。</t>
    <rPh sb="0" eb="2">
      <t>モウシコミ</t>
    </rPh>
    <rPh sb="3" eb="7">
      <t>ヒホケンシャ</t>
    </rPh>
    <rPh sb="9" eb="10">
      <t>サマ</t>
    </rPh>
    <rPh sb="12" eb="14">
      <t>フカ</t>
    </rPh>
    <phoneticPr fontId="3"/>
  </si>
  <si>
    <t>申込者（被保険者）、届出事業者様欄に「様」追記。</t>
    <rPh sb="0" eb="2">
      <t>モウシコミ</t>
    </rPh>
    <rPh sb="2" eb="3">
      <t>シャ</t>
    </rPh>
    <rPh sb="4" eb="8">
      <t>ヒホケンシャ</t>
    </rPh>
    <rPh sb="10" eb="12">
      <t>トドケデ</t>
    </rPh>
    <rPh sb="12" eb="15">
      <t>ジギョウシャ</t>
    </rPh>
    <rPh sb="15" eb="16">
      <t>サマ</t>
    </rPh>
    <rPh sb="16" eb="17">
      <t>ラン</t>
    </rPh>
    <rPh sb="19" eb="20">
      <t>サマ</t>
    </rPh>
    <rPh sb="21" eb="23">
      <t>ツイキ</t>
    </rPh>
    <phoneticPr fontId="3"/>
  </si>
  <si>
    <t>物件名に「様邸」を追記。</t>
    <rPh sb="0" eb="2">
      <t>ブッケン</t>
    </rPh>
    <rPh sb="2" eb="3">
      <t>メイ</t>
    </rPh>
    <rPh sb="5" eb="6">
      <t>サマ</t>
    </rPh>
    <rPh sb="6" eb="7">
      <t>テイ</t>
    </rPh>
    <rPh sb="9" eb="11">
      <t>ツイキ</t>
    </rPh>
    <phoneticPr fontId="3"/>
  </si>
  <si>
    <t>cst_shinsei_UKETUKE_NO__KKS</t>
    <phoneticPr fontId="3"/>
  </si>
  <si>
    <t>cst_year10_ACCEPT_NO__KKS</t>
    <phoneticPr fontId="3"/>
  </si>
  <si>
    <t>保険番号、確認番号を新番号発生規則に対応。</t>
    <rPh sb="0" eb="2">
      <t>ホケン</t>
    </rPh>
    <rPh sb="2" eb="4">
      <t>バンゴウ</t>
    </rPh>
    <rPh sb="5" eb="7">
      <t>カクニン</t>
    </rPh>
    <rPh sb="7" eb="9">
      <t>バンゴウ</t>
    </rPh>
    <rPh sb="10" eb="13">
      <t>シンバンゴウ</t>
    </rPh>
    <rPh sb="13" eb="15">
      <t>ハッセイ</t>
    </rPh>
    <rPh sb="15" eb="17">
      <t>キソク</t>
    </rPh>
    <rPh sb="18" eb="20">
      <t>タイオウ</t>
    </rPh>
    <phoneticPr fontId="3"/>
  </si>
  <si>
    <t>但し、数字部分だけの表示</t>
    <rPh sb="0" eb="1">
      <t>タダ</t>
    </rPh>
    <rPh sb="3" eb="5">
      <t>スウジ</t>
    </rPh>
    <rPh sb="5" eb="7">
      <t>ブブン</t>
    </rPh>
    <rPh sb="10" eb="12">
      <t>ヒョウジ</t>
    </rPh>
    <phoneticPr fontId="3"/>
  </si>
  <si>
    <t xml:space="preserve"> - 確認番号がＫＫＳであるかの判定</t>
    <rPh sb="3" eb="5">
      <t>カクニン</t>
    </rPh>
    <rPh sb="5" eb="7">
      <t>バンゴウ</t>
    </rPh>
    <rPh sb="16" eb="18">
      <t>ハンテイ</t>
    </rPh>
    <phoneticPr fontId="3"/>
  </si>
  <si>
    <t>09/11/18 発番規則が14文字数で</t>
    <rPh sb="9" eb="10">
      <t>ハツ</t>
    </rPh>
    <rPh sb="10" eb="11">
      <t>バン</t>
    </rPh>
    <rPh sb="11" eb="13">
      <t>キソク</t>
    </rPh>
    <rPh sb="16" eb="18">
      <t>モジ</t>
    </rPh>
    <rPh sb="18" eb="19">
      <t>スウ</t>
    </rPh>
    <phoneticPr fontId="3"/>
  </si>
  <si>
    <t>４番目と９番目に「-」がある事を用いて判断。</t>
    <rPh sb="1" eb="3">
      <t>バンメ</t>
    </rPh>
    <rPh sb="5" eb="7">
      <t>バンメ</t>
    </rPh>
    <rPh sb="14" eb="15">
      <t>コト</t>
    </rPh>
    <rPh sb="16" eb="17">
      <t>モチ</t>
    </rPh>
    <rPh sb="19" eb="21">
      <t>ハンダン</t>
    </rPh>
    <phoneticPr fontId="3"/>
  </si>
  <si>
    <t>cst_shinsei_UKETUKE_NO__chk_KKS</t>
    <phoneticPr fontId="3"/>
  </si>
  <si>
    <t>cst_year10_KOUTEI_KAKUNINSHO_TANTOUSHA</t>
    <phoneticPr fontId="3"/>
  </si>
  <si>
    <t>検査工程確認書の担当者名をがＪＩＯの場合は申込担当者 - 氏名、でなければ住宅所有者を出力する様に変更。</t>
    <rPh sb="0" eb="2">
      <t>ケンサ</t>
    </rPh>
    <rPh sb="2" eb="4">
      <t>コウテイ</t>
    </rPh>
    <rPh sb="4" eb="6">
      <t>カクニン</t>
    </rPh>
    <rPh sb="6" eb="7">
      <t>ショ</t>
    </rPh>
    <rPh sb="8" eb="10">
      <t>タントウ</t>
    </rPh>
    <rPh sb="10" eb="11">
      <t>シャ</t>
    </rPh>
    <rPh sb="11" eb="12">
      <t>メイ</t>
    </rPh>
    <rPh sb="18" eb="20">
      <t>バアイ</t>
    </rPh>
    <rPh sb="21" eb="23">
      <t>モウシコミ</t>
    </rPh>
    <rPh sb="23" eb="26">
      <t>タントウシャ</t>
    </rPh>
    <rPh sb="29" eb="31">
      <t>シメイ</t>
    </rPh>
    <rPh sb="37" eb="39">
      <t>ジュウタク</t>
    </rPh>
    <rPh sb="39" eb="42">
      <t>ショユウシャ</t>
    </rPh>
    <rPh sb="43" eb="45">
      <t>シュツリョク</t>
    </rPh>
    <rPh sb="47" eb="48">
      <t>ヨウ</t>
    </rPh>
    <rPh sb="49" eb="51">
      <t>ヘンコウ</t>
    </rPh>
    <phoneticPr fontId="3"/>
  </si>
  <si>
    <t>印刷制御の登録</t>
    <rPh sb="0" eb="2">
      <t>インサツ</t>
    </rPh>
    <rPh sb="2" eb="4">
      <t>セイギョ</t>
    </rPh>
    <rPh sb="5" eb="7">
      <t>トウロク</t>
    </rPh>
    <phoneticPr fontId="3"/>
  </si>
  <si>
    <t>A400</t>
  </si>
  <si>
    <t>確認番号の判定処理を改良したものを登録（現状では使用しない）</t>
    <rPh sb="0" eb="2">
      <t>カクニン</t>
    </rPh>
    <rPh sb="2" eb="4">
      <t>バンゴウ</t>
    </rPh>
    <rPh sb="5" eb="7">
      <t>ハンテイ</t>
    </rPh>
    <rPh sb="7" eb="9">
      <t>ショリ</t>
    </rPh>
    <rPh sb="10" eb="12">
      <t>カイリョウ</t>
    </rPh>
    <rPh sb="17" eb="19">
      <t>トウロク</t>
    </rPh>
    <rPh sb="20" eb="22">
      <t>ゲンジョウ</t>
    </rPh>
    <rPh sb="24" eb="26">
      <t>シヨウ</t>
    </rPh>
    <phoneticPr fontId="3"/>
  </si>
  <si>
    <t>保険
会社</t>
    <rPh sb="0" eb="2">
      <t>ホケン</t>
    </rPh>
    <rPh sb="3" eb="5">
      <t>ガイシャ</t>
    </rPh>
    <phoneticPr fontId="3"/>
  </si>
  <si>
    <t>まもりすまい</t>
    <phoneticPr fontId="3"/>
  </si>
  <si>
    <t>JIO</t>
    <phoneticPr fontId="3"/>
  </si>
  <si>
    <t>あんしん住宅</t>
    <rPh sb="4" eb="6">
      <t>ジュウタク</t>
    </rPh>
    <phoneticPr fontId="3"/>
  </si>
  <si>
    <t>様</t>
    <rPh sb="0" eb="1">
      <t>サマ</t>
    </rPh>
    <phoneticPr fontId="1"/>
  </si>
  <si>
    <t>様邸</t>
    <rPh sb="0" eb="1">
      <t>サマ</t>
    </rPh>
    <rPh sb="1" eb="2">
      <t>テイ</t>
    </rPh>
    <phoneticPr fontId="1"/>
  </si>
  <si>
    <t>受付
担当者印</t>
    <rPh sb="0" eb="2">
      <t>ウケツケ</t>
    </rPh>
    <rPh sb="3" eb="6">
      <t>タントウシャ</t>
    </rPh>
    <rPh sb="6" eb="7">
      <t>イン</t>
    </rPh>
    <phoneticPr fontId="3"/>
  </si>
  <si>
    <t>共通保険検査依頼戸建の保険番号のリンクを忘れていた</t>
    <rPh sb="11" eb="13">
      <t>ホケン</t>
    </rPh>
    <rPh sb="13" eb="15">
      <t>バンゴウ</t>
    </rPh>
    <rPh sb="20" eb="21">
      <t>ワス</t>
    </rPh>
    <phoneticPr fontId="3"/>
  </si>
  <si>
    <t>04:日本住宅保証検査機構</t>
    <phoneticPr fontId="3"/>
  </si>
  <si>
    <t>KKS</t>
    <phoneticPr fontId="1"/>
  </si>
  <si>
    <t>日本住宅保証検査機構の時 住宅所有者 → 保険申込担当者</t>
    <rPh sb="11" eb="12">
      <t>トキ</t>
    </rPh>
    <rPh sb="13" eb="15">
      <t>ジュウタク</t>
    </rPh>
    <rPh sb="15" eb="18">
      <t>ショユウシャ</t>
    </rPh>
    <rPh sb="21" eb="23">
      <t>ホケン</t>
    </rPh>
    <rPh sb="23" eb="25">
      <t>モウシコミ</t>
    </rPh>
    <rPh sb="25" eb="28">
      <t>タントウシャ</t>
    </rPh>
    <phoneticPr fontId="1"/>
  </si>
  <si>
    <t>■ KKS - 係る確認申請 - 引受番号（社内整理番号）</t>
    <rPh sb="8" eb="9">
      <t>カカ</t>
    </rPh>
    <rPh sb="10" eb="12">
      <t>カクニン</t>
    </rPh>
    <rPh sb="12" eb="14">
      <t>シンセイ</t>
    </rPh>
    <rPh sb="17" eb="19">
      <t>ヒキウケ</t>
    </rPh>
    <rPh sb="19" eb="21">
      <t>バンゴウ</t>
    </rPh>
    <rPh sb="22" eb="24">
      <t>シャナイ</t>
    </rPh>
    <rPh sb="24" eb="26">
      <t>セイリ</t>
    </rPh>
    <rPh sb="26" eb="28">
      <t>バンゴウ</t>
    </rPh>
    <phoneticPr fontId="3"/>
  </si>
  <si>
    <t>■ KKS - 整理番号</t>
    <rPh sb="8" eb="10">
      <t>セイリ</t>
    </rPh>
    <rPh sb="10" eb="12">
      <t>バンゴウ</t>
    </rPh>
    <phoneticPr fontId="3"/>
  </si>
  <si>
    <t>■ KKS - 担当者名</t>
    <rPh sb="8" eb="10">
      <t>タントウ</t>
    </rPh>
    <rPh sb="10" eb="11">
      <t>シャ</t>
    </rPh>
    <rPh sb="11" eb="12">
      <t>メイ</t>
    </rPh>
    <phoneticPr fontId="1"/>
  </si>
  <si>
    <t>cst_DATA</t>
  </si>
  <si>
    <t>複雑な処理・機関専用処理</t>
    <rPh sb="0" eb="2">
      <t>フクザツ</t>
    </rPh>
    <rPh sb="3" eb="5">
      <t>ショリ</t>
    </rPh>
    <rPh sb="6" eb="8">
      <t>キカン</t>
    </rPh>
    <rPh sb="8" eb="10">
      <t>センヨウ</t>
    </rPh>
    <rPh sb="10" eb="12">
      <t>ショリ</t>
    </rPh>
    <phoneticPr fontId="3"/>
  </si>
  <si>
    <t>JIO検査報告書の物件名の書式を縮小表示に変更。</t>
    <rPh sb="3" eb="5">
      <t>ケンサ</t>
    </rPh>
    <rPh sb="5" eb="7">
      <t>ホウコク</t>
    </rPh>
    <rPh sb="7" eb="8">
      <t>ショ</t>
    </rPh>
    <rPh sb="9" eb="11">
      <t>ブッケン</t>
    </rPh>
    <rPh sb="11" eb="12">
      <t>メイ</t>
    </rPh>
    <rPh sb="13" eb="15">
      <t>ショシキ</t>
    </rPh>
    <rPh sb="16" eb="18">
      <t>シュクショウ</t>
    </rPh>
    <rPh sb="18" eb="20">
      <t>ヒョウジ</t>
    </rPh>
    <rPh sb="21" eb="23">
      <t>ヘンコウ</t>
    </rPh>
    <phoneticPr fontId="3"/>
  </si>
  <si>
    <t>最終の発番規則以外の確認番号の時に「他機関」と表示。</t>
    <rPh sb="0" eb="2">
      <t>サイシュウ</t>
    </rPh>
    <rPh sb="3" eb="4">
      <t>ハツ</t>
    </rPh>
    <rPh sb="4" eb="5">
      <t>バン</t>
    </rPh>
    <rPh sb="5" eb="7">
      <t>キソク</t>
    </rPh>
    <rPh sb="7" eb="9">
      <t>イガイ</t>
    </rPh>
    <rPh sb="10" eb="12">
      <t>カクニン</t>
    </rPh>
    <rPh sb="12" eb="14">
      <t>バンゴウ</t>
    </rPh>
    <rPh sb="15" eb="16">
      <t>トキ</t>
    </rPh>
    <rPh sb="18" eb="19">
      <t>タ</t>
    </rPh>
    <rPh sb="19" eb="21">
      <t>キカン</t>
    </rPh>
    <rPh sb="23" eb="25">
      <t>ヒョウジ</t>
    </rPh>
    <phoneticPr fontId="3"/>
  </si>
  <si>
    <t>保険検査依頼書の申込者のリンクが切れていた問題を修正。</t>
    <rPh sb="0" eb="2">
      <t>ホケン</t>
    </rPh>
    <rPh sb="2" eb="4">
      <t>ケンサ</t>
    </rPh>
    <rPh sb="4" eb="7">
      <t>イライショ</t>
    </rPh>
    <rPh sb="8" eb="10">
      <t>モウシコミ</t>
    </rPh>
    <rPh sb="10" eb="11">
      <t>シャ</t>
    </rPh>
    <rPh sb="16" eb="17">
      <t>キ</t>
    </rPh>
    <rPh sb="21" eb="23">
      <t>モンダイ</t>
    </rPh>
    <rPh sb="24" eb="26">
      <t>シュウセイ</t>
    </rPh>
    <phoneticPr fontId="3"/>
  </si>
  <si>
    <t>確認番号</t>
    <phoneticPr fontId="3"/>
  </si>
  <si>
    <t>帳票出力の確認番号を関連付けた建築物確認番号を元に処理していたため、他機関チェックができなかった問題を修正。</t>
    <rPh sb="0" eb="2">
      <t>チョウヒョウ</t>
    </rPh>
    <rPh sb="2" eb="4">
      <t>シュツリョク</t>
    </rPh>
    <rPh sb="5" eb="7">
      <t>カクニン</t>
    </rPh>
    <rPh sb="7" eb="9">
      <t>バンゴウ</t>
    </rPh>
    <rPh sb="10" eb="13">
      <t>カンレンヅ</t>
    </rPh>
    <rPh sb="15" eb="18">
      <t>ケンチクブツ</t>
    </rPh>
    <rPh sb="18" eb="20">
      <t>カクニン</t>
    </rPh>
    <rPh sb="20" eb="22">
      <t>バンゴウ</t>
    </rPh>
    <rPh sb="23" eb="24">
      <t>モト</t>
    </rPh>
    <rPh sb="25" eb="27">
      <t>ショリ</t>
    </rPh>
    <rPh sb="34" eb="37">
      <t>タキカン</t>
    </rPh>
    <rPh sb="48" eb="50">
      <t>モンダイ</t>
    </rPh>
    <rPh sb="51" eb="53">
      <t>シュウセイ</t>
    </rPh>
    <phoneticPr fontId="3"/>
  </si>
  <si>
    <t>JIO検査工程確認書の誤記修正。（皇帝→工程）</t>
    <rPh sb="11" eb="13">
      <t>ゴキ</t>
    </rPh>
    <rPh sb="13" eb="15">
      <t>シュウセイ</t>
    </rPh>
    <rPh sb="17" eb="19">
      <t>コウテイ</t>
    </rPh>
    <rPh sb="20" eb="22">
      <t>コウテイ</t>
    </rPh>
    <phoneticPr fontId="3"/>
  </si>
  <si>
    <t>保険検査依頼書の申込者の担当者の出力を除外。</t>
    <rPh sb="0" eb="2">
      <t>ホケン</t>
    </rPh>
    <rPh sb="2" eb="4">
      <t>ケンサ</t>
    </rPh>
    <rPh sb="4" eb="7">
      <t>イライショ</t>
    </rPh>
    <rPh sb="8" eb="10">
      <t>モウシコミ</t>
    </rPh>
    <rPh sb="10" eb="11">
      <t>シャ</t>
    </rPh>
    <rPh sb="12" eb="15">
      <t>タントウシャ</t>
    </rPh>
    <rPh sb="16" eb="18">
      <t>シュツリョク</t>
    </rPh>
    <rPh sb="19" eb="21">
      <t>ジョガイ</t>
    </rPh>
    <phoneticPr fontId="3"/>
  </si>
  <si>
    <t>ハウスプラス</t>
    <phoneticPr fontId="3"/>
  </si>
  <si>
    <t>保険検査依頼書にたてもの、ハウスプラス追加</t>
    <rPh sb="19" eb="21">
      <t>ツイカ</t>
    </rPh>
    <phoneticPr fontId="3"/>
  </si>
  <si>
    <t>保険検査依頼書４階以上の場合の改ページ位置が不適切だったのを修正</t>
    <rPh sb="8" eb="9">
      <t>カイ</t>
    </rPh>
    <rPh sb="9" eb="11">
      <t>イジョウ</t>
    </rPh>
    <rPh sb="12" eb="14">
      <t>バアイ</t>
    </rPh>
    <rPh sb="15" eb="16">
      <t>カイ</t>
    </rPh>
    <rPh sb="19" eb="21">
      <t>イチ</t>
    </rPh>
    <rPh sb="22" eb="25">
      <t>フテキセツ</t>
    </rPh>
    <rPh sb="30" eb="32">
      <t>シュウセイ</t>
    </rPh>
    <phoneticPr fontId="3"/>
  </si>
  <si>
    <t>FAX番号変更対応</t>
    <rPh sb="3" eb="5">
      <t>バンゴウ</t>
    </rPh>
    <rPh sb="5" eb="7">
      <t>ヘンコウ</t>
    </rPh>
    <rPh sb="7" eb="9">
      <t>タイオウ</t>
    </rPh>
    <phoneticPr fontId="3"/>
  </si>
  <si>
    <t>保険検査依頼書 戸建で、JIO５日前という記載を削除</t>
    <rPh sb="16" eb="17">
      <t>ニチ</t>
    </rPh>
    <rPh sb="17" eb="18">
      <t>マエ</t>
    </rPh>
    <rPh sb="21" eb="23">
      <t>キサイ</t>
    </rPh>
    <rPh sb="24" eb="26">
      <t>サクジョ</t>
    </rPh>
    <phoneticPr fontId="3"/>
  </si>
  <si>
    <t>保険検査依頼書の完了時基礎配筋、中間検査躯体検査欄の固定文言の追記</t>
    <rPh sb="0" eb="2">
      <t>ホケン</t>
    </rPh>
    <rPh sb="2" eb="4">
      <t>ケンサ</t>
    </rPh>
    <rPh sb="4" eb="7">
      <t>イライショ</t>
    </rPh>
    <rPh sb="8" eb="10">
      <t>カンリョウ</t>
    </rPh>
    <rPh sb="10" eb="11">
      <t>ジ</t>
    </rPh>
    <rPh sb="11" eb="13">
      <t>キソ</t>
    </rPh>
    <rPh sb="13" eb="14">
      <t>ハイ</t>
    </rPh>
    <rPh sb="14" eb="15">
      <t>キン</t>
    </rPh>
    <rPh sb="16" eb="18">
      <t>チュウカン</t>
    </rPh>
    <rPh sb="18" eb="20">
      <t>ケンサ</t>
    </rPh>
    <rPh sb="20" eb="22">
      <t>クタイ</t>
    </rPh>
    <rPh sb="22" eb="24">
      <t>ケンサ</t>
    </rPh>
    <rPh sb="24" eb="25">
      <t>ラン</t>
    </rPh>
    <rPh sb="26" eb="28">
      <t>コテイ</t>
    </rPh>
    <rPh sb="28" eb="30">
      <t>モンゴン</t>
    </rPh>
    <rPh sb="31" eb="33">
      <t>ツイキ</t>
    </rPh>
    <phoneticPr fontId="3"/>
  </si>
  <si>
    <t>保険検査依頼書：階数が３以下建築物用の中間検査の特記の改行位置を変更。</t>
    <rPh sb="8" eb="10">
      <t>カイスウ</t>
    </rPh>
    <rPh sb="12" eb="14">
      <t>イカ</t>
    </rPh>
    <rPh sb="14" eb="17">
      <t>ケンチクブツ</t>
    </rPh>
    <rPh sb="17" eb="18">
      <t>ヨウ</t>
    </rPh>
    <rPh sb="19" eb="21">
      <t>チュウカン</t>
    </rPh>
    <rPh sb="21" eb="23">
      <t>ケンサ</t>
    </rPh>
    <rPh sb="24" eb="26">
      <t>トッキ</t>
    </rPh>
    <rPh sb="27" eb="29">
      <t>カイギョウ</t>
    </rPh>
    <rPh sb="29" eb="31">
      <t>イチ</t>
    </rPh>
    <rPh sb="32" eb="34">
      <t>ヘンコウ</t>
    </rPh>
    <phoneticPr fontId="3"/>
  </si>
  <si>
    <t>&lt;↓保険法人選択欄&gt;</t>
    <rPh sb="2" eb="4">
      <t>ホケン</t>
    </rPh>
    <rPh sb="4" eb="6">
      <t>ホウジン</t>
    </rPh>
    <rPh sb="6" eb="8">
      <t>センタク</t>
    </rPh>
    <rPh sb="8" eb="9">
      <t>ラン</t>
    </rPh>
    <phoneticPr fontId="1"/>
  </si>
  <si>
    <t>　</t>
  </si>
  <si>
    <t>共通保険検査依頼共住</t>
    <phoneticPr fontId="3"/>
  </si>
  <si>
    <t>共通保険検査依頼戸建_old</t>
    <phoneticPr fontId="3"/>
  </si>
  <si>
    <t>共通保険検査依頼共住_4-9</t>
    <phoneticPr fontId="3"/>
  </si>
  <si>
    <t>4-9</t>
    <phoneticPr fontId="3"/>
  </si>
  <si>
    <t>１０以上</t>
    <rPh sb="2" eb="4">
      <t>イジョウ</t>
    </rPh>
    <phoneticPr fontId="3"/>
  </si>
  <si>
    <t>**prule_kaisusum__4to9</t>
    <phoneticPr fontId="3"/>
  </si>
  <si>
    <t>**prule_kaisusum__10ge</t>
    <phoneticPr fontId="3"/>
  </si>
  <si>
    <t>出力条件：4～9, 10以上 を追加</t>
    <rPh sb="0" eb="2">
      <t>シュツリョク</t>
    </rPh>
    <rPh sb="2" eb="4">
      <t>ジョウケン</t>
    </rPh>
    <rPh sb="12" eb="14">
      <t>イジョウ</t>
    </rPh>
    <rPh sb="16" eb="18">
      <t>ツイカ</t>
    </rPh>
    <phoneticPr fontId="3"/>
  </si>
  <si>
    <t>共通保険検査依頼共住_4-9：申請者、サービス整理番号、及び保険受付番号がリンクしていなかった問題を修正。</t>
    <rPh sb="15" eb="18">
      <t>シンセイシャ</t>
    </rPh>
    <rPh sb="23" eb="25">
      <t>セイリ</t>
    </rPh>
    <rPh sb="25" eb="27">
      <t>バンゴウ</t>
    </rPh>
    <rPh sb="28" eb="29">
      <t>オヨ</t>
    </rPh>
    <rPh sb="30" eb="32">
      <t>ホケン</t>
    </rPh>
    <rPh sb="32" eb="34">
      <t>ウケツケ</t>
    </rPh>
    <rPh sb="34" eb="36">
      <t>バンゴウ</t>
    </rPh>
    <rPh sb="47" eb="49">
      <t>モンダイ</t>
    </rPh>
    <rPh sb="50" eb="52">
      <t>シュウセイ</t>
    </rPh>
    <phoneticPr fontId="3"/>
  </si>
  <si>
    <t>共通保険検査依頼戸建：同上</t>
    <rPh sb="11" eb="13">
      <t>ドウジョウ</t>
    </rPh>
    <phoneticPr fontId="3"/>
  </si>
  <si>
    <t>保険法人たてものの業務廃止に伴いたてものを削除。</t>
    <rPh sb="0" eb="2">
      <t>ホケン</t>
    </rPh>
    <rPh sb="2" eb="4">
      <t>ホウジン</t>
    </rPh>
    <rPh sb="9" eb="11">
      <t>ギョウム</t>
    </rPh>
    <rPh sb="11" eb="13">
      <t>ハイシ</t>
    </rPh>
    <rPh sb="14" eb="15">
      <t>トモナ</t>
    </rPh>
    <rPh sb="21" eb="23">
      <t>サクジョ</t>
    </rPh>
    <phoneticPr fontId="3"/>
  </si>
  <si>
    <t>保険検査依頼書の書式番号を「2011.09」に修正。</t>
    <rPh sb="0" eb="2">
      <t>ホケン</t>
    </rPh>
    <rPh sb="2" eb="4">
      <t>ケンサ</t>
    </rPh>
    <rPh sb="4" eb="7">
      <t>イライショ</t>
    </rPh>
    <rPh sb="8" eb="10">
      <t>ショシキ</t>
    </rPh>
    <rPh sb="10" eb="12">
      <t>バンゴウ</t>
    </rPh>
    <rPh sb="23" eb="25">
      <t>シュウセイ</t>
    </rPh>
    <phoneticPr fontId="3"/>
  </si>
  <si>
    <t>支店の表示を本社と岐阜支店の選択方式に変更。</t>
    <rPh sb="0" eb="2">
      <t>シテン</t>
    </rPh>
    <rPh sb="3" eb="5">
      <t>ヒョウジ</t>
    </rPh>
    <rPh sb="6" eb="8">
      <t>ホンシャ</t>
    </rPh>
    <rPh sb="9" eb="11">
      <t>ギフ</t>
    </rPh>
    <rPh sb="11" eb="13">
      <t>シテン</t>
    </rPh>
    <rPh sb="14" eb="16">
      <t>センタク</t>
    </rPh>
    <rPh sb="16" eb="18">
      <t>ホウシキ</t>
    </rPh>
    <rPh sb="19" eb="21">
      <t>ヘンコウ</t>
    </rPh>
    <phoneticPr fontId="3"/>
  </si>
  <si>
    <t>共通保険検査依頼戸建（東京）</t>
    <phoneticPr fontId="3"/>
  </si>
  <si>
    <t>作成中</t>
    <rPh sb="0" eb="3">
      <t>サクセイチュウ</t>
    </rPh>
    <phoneticPr fontId="3"/>
  </si>
  <si>
    <t>有償 ⇒ 無償</t>
    <rPh sb="0" eb="2">
      <t>ユウショウ</t>
    </rPh>
    <rPh sb="5" eb="7">
      <t>ムショウ</t>
    </rPh>
    <phoneticPr fontId="3"/>
  </si>
  <si>
    <t>住宅保証機構の会社タイプを財団法人から株式会社への変更対応。</t>
    <rPh sb="0" eb="2">
      <t>ジュウタク</t>
    </rPh>
    <rPh sb="2" eb="4">
      <t>ホショウ</t>
    </rPh>
    <rPh sb="4" eb="6">
      <t>キコウ</t>
    </rPh>
    <rPh sb="7" eb="9">
      <t>カイシャ</t>
    </rPh>
    <rPh sb="13" eb="15">
      <t>ザイダン</t>
    </rPh>
    <rPh sb="15" eb="17">
      <t>ホウジン</t>
    </rPh>
    <rPh sb="19" eb="23">
      <t>カブシキガイシャ</t>
    </rPh>
    <rPh sb="25" eb="27">
      <t>ヘンコウ</t>
    </rPh>
    <rPh sb="27" eb="29">
      <t>タイオウ</t>
    </rPh>
    <phoneticPr fontId="3"/>
  </si>
  <si>
    <t>印刷のズレを修正</t>
    <rPh sb="0" eb="2">
      <t>インサツ</t>
    </rPh>
    <rPh sb="6" eb="8">
      <t>シュウセイ</t>
    </rPh>
    <phoneticPr fontId="3"/>
  </si>
  <si>
    <t>共通保険検査依頼戸建シート　上部文言が　枠線に重なっているのを修正</t>
    <rPh sb="14" eb="16">
      <t>ジョウブ</t>
    </rPh>
    <rPh sb="16" eb="18">
      <t>モンゴン</t>
    </rPh>
    <rPh sb="20" eb="22">
      <t>ワクセン</t>
    </rPh>
    <rPh sb="23" eb="24">
      <t>カサ</t>
    </rPh>
    <rPh sb="31" eb="33">
      <t>シュウセイ</t>
    </rPh>
    <phoneticPr fontId="3"/>
  </si>
  <si>
    <t>(階数が3以下建築物用)</t>
    <phoneticPr fontId="1"/>
  </si>
  <si>
    <t>cst_year10_KAKUNIN_NO</t>
    <phoneticPr fontId="3"/>
  </si>
  <si>
    <t>すまい給付金　検査依頼書</t>
    <phoneticPr fontId="3"/>
  </si>
  <si>
    <t>すまい給付金　検査依頼書シート追加</t>
    <rPh sb="15" eb="17">
      <t>ツイカ</t>
    </rPh>
    <phoneticPr fontId="3"/>
  </si>
  <si>
    <t>すまい給付金　検査依頼書シートの文言と書式追加</t>
    <rPh sb="16" eb="18">
      <t>モンゴン</t>
    </rPh>
    <rPh sb="19" eb="21">
      <t>ショシキ</t>
    </rPh>
    <rPh sb="21" eb="23">
      <t>ツイカ</t>
    </rPh>
    <phoneticPr fontId="3"/>
  </si>
  <si>
    <t>すまい給付金　検査依頼書　基礎にプルダウンを追加</t>
    <rPh sb="13" eb="15">
      <t>キソ</t>
    </rPh>
    <rPh sb="22" eb="24">
      <t>ツイカ</t>
    </rPh>
    <phoneticPr fontId="3"/>
  </si>
  <si>
    <t>セルのスタイルの削除</t>
    <rPh sb="8" eb="10">
      <t>サクジョ</t>
    </rPh>
    <phoneticPr fontId="3"/>
  </si>
  <si>
    <t>保険検査依頼書　3シート差し替え</t>
    <rPh sb="0" eb="2">
      <t>ホケン</t>
    </rPh>
    <rPh sb="2" eb="4">
      <t>ケンサ</t>
    </rPh>
    <rPh sb="4" eb="6">
      <t>イライ</t>
    </rPh>
    <rPh sb="6" eb="7">
      <t>ショ</t>
    </rPh>
    <rPh sb="12" eb="13">
      <t>サ</t>
    </rPh>
    <rPh sb="14" eb="15">
      <t>カ</t>
    </rPh>
    <phoneticPr fontId="3"/>
  </si>
  <si>
    <t>JIO検査工程確認書　シート移動</t>
    <rPh sb="3" eb="5">
      <t>ケンサ</t>
    </rPh>
    <rPh sb="5" eb="7">
      <t>コウテイ</t>
    </rPh>
    <rPh sb="7" eb="10">
      <t>カクニンショ</t>
    </rPh>
    <rPh sb="14" eb="16">
      <t>イドウ</t>
    </rPh>
    <phoneticPr fontId="3"/>
  </si>
  <si>
    <t>保険検査依頼書に、注意書きを入力</t>
    <rPh sb="0" eb="2">
      <t>ホケン</t>
    </rPh>
    <rPh sb="2" eb="4">
      <t>ケンサ</t>
    </rPh>
    <rPh sb="4" eb="6">
      <t>イライ</t>
    </rPh>
    <rPh sb="6" eb="7">
      <t>ショ</t>
    </rPh>
    <rPh sb="9" eb="12">
      <t>チュウイガ</t>
    </rPh>
    <rPh sb="14" eb="16">
      <t>ニュウリョク</t>
    </rPh>
    <phoneticPr fontId="3"/>
  </si>
  <si>
    <t>共通保険検査依頼戸建（東京）　注意書き及び「ご申請は～」という注意の図形テキストボックスを挿入</t>
    <rPh sb="15" eb="18">
      <t>チュウイガ</t>
    </rPh>
    <rPh sb="19" eb="20">
      <t>オヨ</t>
    </rPh>
    <rPh sb="23" eb="25">
      <t>シンセイ</t>
    </rPh>
    <rPh sb="31" eb="33">
      <t>チュウイ</t>
    </rPh>
    <rPh sb="34" eb="36">
      <t>ズケイ</t>
    </rPh>
    <rPh sb="45" eb="47">
      <t>ソウニュウ</t>
    </rPh>
    <phoneticPr fontId="3"/>
  </si>
  <si>
    <t>代表取締役   畑中 重人</t>
    <phoneticPr fontId="3"/>
  </si>
  <si>
    <t>共通保険検査依頼共住　5/10分の依頼から抜けていた為、修正</t>
    <rPh sb="15" eb="16">
      <t>ブン</t>
    </rPh>
    <rPh sb="17" eb="19">
      <t>イライ</t>
    </rPh>
    <rPh sb="21" eb="22">
      <t>ヌ</t>
    </rPh>
    <rPh sb="26" eb="27">
      <t>タメ</t>
    </rPh>
    <rPh sb="28" eb="30">
      <t>シュウセイ</t>
    </rPh>
    <phoneticPr fontId="3"/>
  </si>
  <si>
    <t>全シート　濃い紫色塗りつぶしを止める</t>
    <rPh sb="0" eb="1">
      <t>ゼン</t>
    </rPh>
    <rPh sb="5" eb="6">
      <t>コ</t>
    </rPh>
    <rPh sb="7" eb="8">
      <t>ムラサキ</t>
    </rPh>
    <rPh sb="8" eb="9">
      <t>イロ</t>
    </rPh>
    <rPh sb="9" eb="10">
      <t>ヌ</t>
    </rPh>
    <rPh sb="15" eb="16">
      <t>ヤ</t>
    </rPh>
    <phoneticPr fontId="3"/>
  </si>
  <si>
    <t>10階以上のシートにサービス整理番号、及び保険受付番号をリンク処理を追加</t>
    <rPh sb="2" eb="3">
      <t>カイ</t>
    </rPh>
    <rPh sb="3" eb="5">
      <t>イジョウ</t>
    </rPh>
    <rPh sb="14" eb="18">
      <t>セイリバンゴウ</t>
    </rPh>
    <rPh sb="19" eb="20">
      <t>オヨ</t>
    </rPh>
    <rPh sb="21" eb="23">
      <t>ホケン</t>
    </rPh>
    <rPh sb="23" eb="25">
      <t>ウケツケ</t>
    </rPh>
    <rPh sb="25" eb="27">
      <t>バンゴウ</t>
    </rPh>
    <rPh sb="31" eb="33">
      <t>ショリ</t>
    </rPh>
    <rPh sb="34" eb="36">
      <t>ツイカ</t>
    </rPh>
    <phoneticPr fontId="3"/>
  </si>
  <si>
    <t>全保険検査依頼書　固定文言を変更</t>
    <rPh sb="0" eb="1">
      <t>ゼン</t>
    </rPh>
    <rPh sb="1" eb="3">
      <t>ホケン</t>
    </rPh>
    <rPh sb="3" eb="5">
      <t>ケンサ</t>
    </rPh>
    <rPh sb="5" eb="7">
      <t>イライ</t>
    </rPh>
    <rPh sb="7" eb="8">
      <t>ショ</t>
    </rPh>
    <rPh sb="9" eb="11">
      <t>コテイ</t>
    </rPh>
    <rPh sb="11" eb="13">
      <t>モンゴン</t>
    </rPh>
    <rPh sb="14" eb="16">
      <t>ヘンコウ</t>
    </rPh>
    <phoneticPr fontId="3"/>
  </si>
  <si>
    <t>すまい給付金　検査依頼書　固定文言を変更</t>
    <rPh sb="13" eb="15">
      <t>コテイ</t>
    </rPh>
    <rPh sb="15" eb="17">
      <t>モンゴン</t>
    </rPh>
    <rPh sb="18" eb="20">
      <t>ヘンコウ</t>
    </rPh>
    <phoneticPr fontId="3"/>
  </si>
  <si>
    <t>JIO検査工程確認書4・共通保険検査依頼戸建_old・JIO検査工程確認書の矢印の塗りつぶしを止める</t>
    <rPh sb="38" eb="40">
      <t>ヤジルシ</t>
    </rPh>
    <rPh sb="41" eb="42">
      <t>ヌ</t>
    </rPh>
    <rPh sb="47" eb="48">
      <t>ヤ</t>
    </rPh>
    <phoneticPr fontId="3"/>
  </si>
  <si>
    <t>MODE：瑕疵保険</t>
    <rPh sb="5" eb="7">
      <t>カシ</t>
    </rPh>
    <rPh sb="7" eb="9">
      <t>ホケン</t>
    </rPh>
    <phoneticPr fontId="3"/>
  </si>
  <si>
    <t>File Version：3.0</t>
    <phoneticPr fontId="3"/>
  </si>
  <si>
    <t>データ修正後は、このシート「dSTART」を選択した状態で保存してください。
帳票出力時間に影響するからです。</t>
    <rPh sb="3" eb="5">
      <t>シュウセイ</t>
    </rPh>
    <rPh sb="5" eb="6">
      <t>ゴ</t>
    </rPh>
    <rPh sb="22" eb="24">
      <t>センタク</t>
    </rPh>
    <rPh sb="26" eb="28">
      <t>ジョウタイ</t>
    </rPh>
    <rPh sb="29" eb="31">
      <t>ホゾン</t>
    </rPh>
    <rPh sb="39" eb="41">
      <t>チョウヒョウ</t>
    </rPh>
    <rPh sb="41" eb="43">
      <t>シュツリョク</t>
    </rPh>
    <rPh sb="43" eb="45">
      <t>ジカン</t>
    </rPh>
    <rPh sb="46" eb="48">
      <t>エイキョウ</t>
    </rPh>
    <phoneticPr fontId="3"/>
  </si>
  <si>
    <t>Note</t>
    <phoneticPr fontId="3"/>
  </si>
  <si>
    <t>瑕疵保険帳票に出力する確認番号において、他機関の場合は出力しないように処理を追加。</t>
    <rPh sb="0" eb="2">
      <t>カシ</t>
    </rPh>
    <rPh sb="2" eb="4">
      <t>ホケン</t>
    </rPh>
    <rPh sb="4" eb="6">
      <t>チョウヒョウ</t>
    </rPh>
    <rPh sb="7" eb="9">
      <t>シュツリョク</t>
    </rPh>
    <rPh sb="11" eb="13">
      <t>カクニン</t>
    </rPh>
    <rPh sb="13" eb="15">
      <t>バンゴウ</t>
    </rPh>
    <rPh sb="20" eb="21">
      <t>タ</t>
    </rPh>
    <rPh sb="21" eb="23">
      <t>キカン</t>
    </rPh>
    <rPh sb="24" eb="26">
      <t>バアイ</t>
    </rPh>
    <rPh sb="27" eb="29">
      <t>シュツリョク</t>
    </rPh>
    <rPh sb="35" eb="37">
      <t>ショリ</t>
    </rPh>
    <rPh sb="38" eb="40">
      <t>ツイカ</t>
    </rPh>
    <phoneticPr fontId="3"/>
  </si>
  <si>
    <t>瑕疵保険帳票の保険検査依頼書修正（差し替え）</t>
    <rPh sb="0" eb="2">
      <t>カシ</t>
    </rPh>
    <rPh sb="2" eb="4">
      <t>ホケン</t>
    </rPh>
    <rPh sb="4" eb="6">
      <t>チョウヒョウ</t>
    </rPh>
    <rPh sb="14" eb="16">
      <t>シュウセイ</t>
    </rPh>
    <rPh sb="17" eb="18">
      <t>サ</t>
    </rPh>
    <rPh sb="19" eb="20">
      <t>カ</t>
    </rPh>
    <phoneticPr fontId="3"/>
  </si>
  <si>
    <t>保険検査依頼書：書式年度を 2011.06 に修正</t>
    <rPh sb="8" eb="10">
      <t>ショシキ</t>
    </rPh>
    <rPh sb="10" eb="12">
      <t>ネンド</t>
    </rPh>
    <rPh sb="23" eb="25">
      <t>シュウセイ</t>
    </rPh>
    <phoneticPr fontId="3"/>
  </si>
  <si>
    <t>保険検査依頼書：書式年度を 2011.07 に修正</t>
    <rPh sb="8" eb="10">
      <t>ショシキ</t>
    </rPh>
    <rPh sb="10" eb="12">
      <t>ネンド</t>
    </rPh>
    <rPh sb="23" eb="25">
      <t>シュウセイ</t>
    </rPh>
    <phoneticPr fontId="3"/>
  </si>
  <si>
    <t>保険検査依頼書：岐阜支店のビル名を新しいビル名に変更。</t>
    <rPh sb="0" eb="7">
      <t>ホケンケンサイライショ</t>
    </rPh>
    <rPh sb="8" eb="12">
      <t>ギフシテン</t>
    </rPh>
    <rPh sb="15" eb="16">
      <t>メイ</t>
    </rPh>
    <rPh sb="17" eb="18">
      <t>アタラ</t>
    </rPh>
    <rPh sb="22" eb="23">
      <t>メイ</t>
    </rPh>
    <rPh sb="24" eb="26">
      <t>ヘンコウ</t>
    </rPh>
    <phoneticPr fontId="3"/>
  </si>
  <si>
    <t>住宅性能部⇒住宅性能グループ・保険グループ⇒住宅性能グループ</t>
    <rPh sb="0" eb="2">
      <t>ジュウタク</t>
    </rPh>
    <rPh sb="2" eb="4">
      <t>セイノウ</t>
    </rPh>
    <rPh sb="4" eb="5">
      <t>ブ</t>
    </rPh>
    <rPh sb="6" eb="8">
      <t>ジュウタク</t>
    </rPh>
    <rPh sb="8" eb="10">
      <t>セイノウ</t>
    </rPh>
    <rPh sb="15" eb="17">
      <t>ホケン</t>
    </rPh>
    <rPh sb="22" eb="24">
      <t>ジュウタク</t>
    </rPh>
    <rPh sb="24" eb="26">
      <t>セイノウ</t>
    </rPh>
    <phoneticPr fontId="3"/>
  </si>
  <si>
    <t>に文言変更</t>
    <rPh sb="1" eb="3">
      <t>モンゴン</t>
    </rPh>
    <rPh sb="3" eb="5">
      <t>ヘンコウ</t>
    </rPh>
    <phoneticPr fontId="3"/>
  </si>
  <si>
    <t>プレビューモードを標準に変更</t>
    <rPh sb="9" eb="11">
      <t>ヒョウジュン</t>
    </rPh>
    <rPh sb="12" eb="14">
      <t>ヘンコウ</t>
    </rPh>
    <phoneticPr fontId="3"/>
  </si>
  <si>
    <t>すまい給付金　検査依頼書 (岐阜用)</t>
  </si>
  <si>
    <t>すまい給付金　検査依頼書 (岐阜用) の追加</t>
    <rPh sb="20" eb="22">
      <t>ツイカ</t>
    </rPh>
    <phoneticPr fontId="3"/>
  </si>
  <si>
    <t>岐阜用検査依頼書の文字色を全て黒色に変更</t>
    <rPh sb="0" eb="2">
      <t>ギフ</t>
    </rPh>
    <rPh sb="2" eb="3">
      <t>ヨウ</t>
    </rPh>
    <rPh sb="3" eb="5">
      <t>ケンサ</t>
    </rPh>
    <rPh sb="5" eb="8">
      <t>イライショ</t>
    </rPh>
    <rPh sb="9" eb="11">
      <t>モジ</t>
    </rPh>
    <rPh sb="11" eb="12">
      <t>イロ</t>
    </rPh>
    <rPh sb="13" eb="14">
      <t>スベ</t>
    </rPh>
    <rPh sb="15" eb="17">
      <t>クロイロ</t>
    </rPh>
    <rPh sb="18" eb="20">
      <t>ヘンコウ</t>
    </rPh>
    <phoneticPr fontId="3"/>
  </si>
  <si>
    <t>修正担当者</t>
    <rPh sb="0" eb="5">
      <t>シュウセイタントウシャ</t>
    </rPh>
    <phoneticPr fontId="3"/>
  </si>
  <si>
    <t>2016年6月20日より代表取締役が畑中 重人に変更</t>
    <phoneticPr fontId="3"/>
  </si>
  <si>
    <t>新年号対応</t>
    <rPh sb="0" eb="5">
      <t>シンネンゴウタイオウ</t>
    </rPh>
    <phoneticPr fontId="3"/>
  </si>
  <si>
    <t>year10_ACCEPT_DATE__base_nengou</t>
    <phoneticPr fontId="3"/>
  </si>
  <si>
    <t>year10_ACCEPT_DATE__base_dsp</t>
    <phoneticPr fontId="3"/>
  </si>
  <si>
    <t>新元号対応</t>
    <rPh sb="0" eb="5">
      <t>シンゲンゴウタイオウ</t>
    </rPh>
    <phoneticPr fontId="3"/>
  </si>
  <si>
    <t>松葉</t>
    <rPh sb="0" eb="2">
      <t>マツバ</t>
    </rPh>
    <phoneticPr fontId="3"/>
  </si>
  <si>
    <t>検査依頼書：令和の文字を削除</t>
    <rPh sb="0" eb="5">
      <t>ケンサイライショ</t>
    </rPh>
    <rPh sb="6" eb="8">
      <t>レイワ</t>
    </rPh>
    <rPh sb="9" eb="11">
      <t>モジ</t>
    </rPh>
    <rPh sb="12" eb="14">
      <t>サクジョ</t>
    </rPh>
    <phoneticPr fontId="3"/>
  </si>
  <si>
    <t>書式番号を変更</t>
    <rPh sb="0" eb="4">
      <t>ショシキバンゴウ</t>
    </rPh>
    <rPh sb="5" eb="7">
      <t>ヘンコウ</t>
    </rPh>
    <phoneticPr fontId="3"/>
  </si>
  <si>
    <t>Date</t>
    <phoneticPr fontId="3"/>
  </si>
  <si>
    <t>レイアウト調整</t>
    <rPh sb="5" eb="7">
      <t>チョウセイ</t>
    </rPh>
    <phoneticPr fontId="3"/>
  </si>
  <si>
    <t>64bit対応化</t>
    <rPh sb="5" eb="8">
      <t>タイオウカ</t>
    </rPh>
    <phoneticPr fontId="3"/>
  </si>
  <si>
    <t>保　険　検　査　依　頼　書</t>
    <rPh sb="0" eb="1">
      <t>ホ</t>
    </rPh>
    <rPh sb="2" eb="3">
      <t>ケン</t>
    </rPh>
    <rPh sb="4" eb="5">
      <t>ケン</t>
    </rPh>
    <rPh sb="6" eb="7">
      <t>サ</t>
    </rPh>
    <rPh sb="8" eb="9">
      <t>イ</t>
    </rPh>
    <rPh sb="10" eb="11">
      <t>ライ</t>
    </rPh>
    <rPh sb="12" eb="13">
      <t>ショ</t>
    </rPh>
    <phoneticPr fontId="3"/>
  </si>
  <si>
    <t xml:space="preserve">
(事業者記入欄)
事業者様
連絡先</t>
    <phoneticPr fontId="3"/>
  </si>
  <si>
    <t>検査
内容</t>
    <rPh sb="0" eb="2">
      <t>ケンサ</t>
    </rPh>
    <rPh sb="3" eb="5">
      <t>ナイヨウ</t>
    </rPh>
    <phoneticPr fontId="3"/>
  </si>
  <si>
    <t>基礎配筋</t>
    <rPh sb="0" eb="2">
      <t>キソ</t>
    </rPh>
    <rPh sb="2" eb="4">
      <t>ハイキン</t>
    </rPh>
    <phoneticPr fontId="3"/>
  </si>
  <si>
    <t>検査希望日</t>
    <phoneticPr fontId="3"/>
  </si>
  <si>
    <t>確認検査</t>
    <phoneticPr fontId="1"/>
  </si>
  <si>
    <t>上部躯体
中間検査</t>
    <rPh sb="0" eb="2">
      <t>ジョウブ</t>
    </rPh>
    <rPh sb="2" eb="4">
      <t>クタイ</t>
    </rPh>
    <rPh sb="5" eb="7">
      <t>チュウカン</t>
    </rPh>
    <rPh sb="7" eb="9">
      <t>ケンサ</t>
    </rPh>
    <phoneticPr fontId="3"/>
  </si>
  <si>
    <t>追加防水</t>
  </si>
  <si>
    <t>確認サービス　本社</t>
  </si>
  <si>
    <t>検査日の平日カウント3日前までにFAXをお願いします。
検査が他機関の場合は『無』の記入のうえFAXをお願いします。</t>
    <phoneticPr fontId="1"/>
  </si>
  <si>
    <t>保険検査依頼書　オプション検査</t>
  </si>
  <si>
    <t>寺田</t>
    <rPh sb="0" eb="2">
      <t>テラダ</t>
    </rPh>
    <phoneticPr fontId="3"/>
  </si>
  <si>
    <t>共通保険検査依頼戸建シート差し替え、保険検査依頼書　オプション検査シート追加</t>
    <rPh sb="0" eb="2">
      <t>キョウツウ</t>
    </rPh>
    <rPh sb="2" eb="4">
      <t>ホケン</t>
    </rPh>
    <rPh sb="4" eb="6">
      <t>ケンサ</t>
    </rPh>
    <rPh sb="6" eb="8">
      <t>イライ</t>
    </rPh>
    <rPh sb="8" eb="10">
      <t>コダテ</t>
    </rPh>
    <rPh sb="13" eb="14">
      <t>サ</t>
    </rPh>
    <rPh sb="15" eb="16">
      <t>カ</t>
    </rPh>
    <rPh sb="36" eb="38">
      <t>ツイカ</t>
    </rPh>
    <phoneticPr fontId="3"/>
  </si>
  <si>
    <t>階数</t>
    <rPh sb="0" eb="2">
      <t>カイスウ</t>
    </rPh>
    <phoneticPr fontId="3"/>
  </si>
  <si>
    <t>cst_year10_KAISU_TIKA</t>
    <phoneticPr fontId="3"/>
  </si>
  <si>
    <t>cst_year10_KAISU_TIJYOU</t>
    <phoneticPr fontId="3"/>
  </si>
  <si>
    <t>cst_year10_KAISU</t>
    <phoneticPr fontId="3"/>
  </si>
  <si>
    <t>寺田</t>
    <rPh sb="0" eb="2">
      <t>テラダ</t>
    </rPh>
    <phoneticPr fontId="3"/>
  </si>
  <si>
    <t>オプション検査シート修正（シートの位置変更、階数表示）</t>
    <rPh sb="5" eb="7">
      <t>ケンサ</t>
    </rPh>
    <rPh sb="10" eb="12">
      <t>シュウセイ</t>
    </rPh>
    <rPh sb="17" eb="19">
      <t>イチ</t>
    </rPh>
    <rPh sb="19" eb="21">
      <t>ヘンコウ</t>
    </rPh>
    <rPh sb="22" eb="24">
      <t>カイスウ</t>
    </rPh>
    <rPh sb="24" eb="26">
      <t>ヒョウジ</t>
    </rPh>
    <phoneticPr fontId="3"/>
  </si>
  <si>
    <t>保険検査依頼書　オプション検査：階数の文言の後に「：」を追加</t>
    <rPh sb="16" eb="18">
      <t>カイスウ</t>
    </rPh>
    <rPh sb="19" eb="21">
      <t>モンゴン</t>
    </rPh>
    <rPh sb="22" eb="23">
      <t>アト</t>
    </rPh>
    <rPh sb="28" eb="30">
      <t>ツイカ</t>
    </rPh>
    <phoneticPr fontId="3"/>
  </si>
  <si>
    <t>#REFなどのエラーになっているセル名を削除</t>
  </si>
  <si>
    <t>確認検査</t>
  </si>
  <si>
    <t>共通保険検査依頼戸建　修正依頼対応</t>
    <rPh sb="11" eb="13">
      <t>シュウセイ</t>
    </rPh>
    <rPh sb="13" eb="15">
      <t>イライ</t>
    </rPh>
    <rPh sb="15" eb="17">
      <t>タイオウ</t>
    </rPh>
    <phoneticPr fontId="3"/>
  </si>
  <si>
    <t>三木香澄</t>
    <rPh sb="0" eb="2">
      <t>ミキ</t>
    </rPh>
    <rPh sb="2" eb="4">
      <t>カスミ</t>
    </rPh>
    <phoneticPr fontId="3"/>
  </si>
  <si>
    <t/>
  </si>
  <si>
    <t>**config_PRESENTER_CORPTYPE</t>
  </si>
  <si>
    <t>**config_PRESENTER_CORP</t>
  </si>
  <si>
    <t>株式会社 確認サービス</t>
  </si>
  <si>
    <t>**config_PRESENTER_DAIHYOSYA</t>
  </si>
  <si>
    <t>代表取締役　畑中　重人</t>
  </si>
  <si>
    <t>**config_PRESENTER_ADDRESS</t>
  </si>
  <si>
    <t>愛知県名古屋市中区栄四丁目3番26号</t>
  </si>
  <si>
    <t>**config_PRESENTER_TEL</t>
  </si>
  <si>
    <t>052-238-7747</t>
  </si>
  <si>
    <t>**config_PRESENTER_FAX</t>
  </si>
  <si>
    <t>052-238-7741</t>
  </si>
  <si>
    <t>**config_BANK_NAME</t>
  </si>
  <si>
    <t>**config_BANK_BRANCH_NAME</t>
  </si>
  <si>
    <t>**config_ACCOUNT_TYPE</t>
  </si>
  <si>
    <t>**config_ACCOUNT_NO</t>
  </si>
  <si>
    <t>**config_CUSTOM_TYPE</t>
  </si>
  <si>
    <t>KKS</t>
  </si>
  <si>
    <t>**config_CUSTOM_CODE</t>
  </si>
  <si>
    <t>**year10_ACCEPT_OFFICE_ID__COMPANY_NAME</t>
  </si>
  <si>
    <t>**year10_ACCEPT_OFFICE_ID__OFFICE_NAME</t>
  </si>
  <si>
    <t>審査グループ</t>
  </si>
  <si>
    <t>**year10_ACCEPT_OFFICE_ID__POST_CODE</t>
  </si>
  <si>
    <t>460-0008</t>
  </si>
  <si>
    <t>**year10_ACCEPT_OFFICE_ID__ADDRESS</t>
  </si>
  <si>
    <t>愛知県名古屋市中区栄四丁目3番26号 昭和ビル4F</t>
  </si>
  <si>
    <t>**year10_ACCEPT_OFFICE_ID__ADDRESS2</t>
  </si>
  <si>
    <t>**year10_ACCEPT_OFFICE_ID__TEL</t>
  </si>
  <si>
    <t>**year10_ACCEPT_OFFICE_ID__FAX</t>
  </si>
  <si>
    <t>**year10_ACCEPT_OFFICE_ID__BANK_NAME</t>
  </si>
  <si>
    <t>三菱ＵＦＪ銀行</t>
  </si>
  <si>
    <t>**year10_ACCEPT_OFFICE_ID__BANK_BRANCH_NAME</t>
  </si>
  <si>
    <t>栄町支店</t>
  </si>
  <si>
    <t>**year10_ACCEPT_OFFICE_ID__ACCOUNT_TYPE</t>
  </si>
  <si>
    <t>普通</t>
  </si>
  <si>
    <t>**year10_ACCEPT_OFFICE_ID__ACCOUNT_NO</t>
  </si>
  <si>
    <t>1303668</t>
  </si>
  <si>
    <t>**year10_KENSA_OFFICE_ID__COMPANY_NAME</t>
  </si>
  <si>
    <t>**year10_KENSA_OFFICE_ID__OFFICE_NAME</t>
  </si>
  <si>
    <t>**year10_KENSA_OFFICE_ID__POST_CODE</t>
  </si>
  <si>
    <t>**year10_KENSA_OFFICE_ID__ADDRESS</t>
  </si>
  <si>
    <t>**year10_KENSA_OFFICE_ID__ADDRESS2</t>
  </si>
  <si>
    <t>**year10_KENSA_OFFICE_ID__TEL</t>
  </si>
  <si>
    <t>**year10_KENSA_OFFICE_ID__FAX</t>
  </si>
  <si>
    <t>**year10_KENSA_OFFICE_ID__BANK_NAME</t>
  </si>
  <si>
    <t>**year10_KENSA_OFFICE_ID__BANK_BRANCH_NAME</t>
  </si>
  <si>
    <t>**year10_KENSA_OFFICE_ID__ACCOUNT_TYPE</t>
  </si>
  <si>
    <t>**year10_KENSA_OFFICE_ID__ACCOUNT_NO</t>
  </si>
  <si>
    <t>**year10_OBJECT_ID</t>
  </si>
  <si>
    <t>109183</t>
  </si>
  <si>
    <t>**year10_Y10_KIND__code</t>
  </si>
  <si>
    <t>**year10_HOKEN_CORP__code</t>
  </si>
  <si>
    <t>01</t>
  </si>
  <si>
    <t>**year10_HOKEN_CORP__text01</t>
  </si>
  <si>
    <t>ま</t>
  </si>
  <si>
    <t>**year10_HOKEN_CORP__text02</t>
  </si>
  <si>
    <t>住宅保証機構株式会社</t>
  </si>
  <si>
    <t>**year10_ACCEPT_NO</t>
  </si>
  <si>
    <t>323-0514-00001</t>
  </si>
  <si>
    <t>**year10_JYUTAKU_TOUROKU_NO</t>
  </si>
  <si>
    <t>71009815</t>
  </si>
  <si>
    <t>**year10_ACCEPT_DATE</t>
  </si>
  <si>
    <t>**year10_KAKUNIN_NO</t>
  </si>
  <si>
    <t>115-1510-00949</t>
  </si>
  <si>
    <t>**shinsei_HIKIUKE_DATE</t>
  </si>
  <si>
    <t>**shinsei_UKETUKE_NO</t>
  </si>
  <si>
    <t>**shinsei_ISSUE_DATE</t>
  </si>
  <si>
    <t>**shinsei_ISSUE_NO</t>
  </si>
  <si>
    <t>**shinsei_ISSUE_KOUFU_NAME</t>
  </si>
  <si>
    <t>株式会社 確認サービス 代表取締役　仲島　聰</t>
  </si>
  <si>
    <t>**year10_HOSYOU_GYOUSYA_NAME</t>
  </si>
  <si>
    <t>株式会社エサキホーム</t>
  </si>
  <si>
    <t>**year10_HOSYOU_TANTOU_NAME</t>
  </si>
  <si>
    <t>小島　勉</t>
  </si>
  <si>
    <t>**year10_BUILD___address</t>
  </si>
  <si>
    <t>愛知県一宮市今伊勢町馬寄字八丁堀24-6</t>
  </si>
  <si>
    <t>**year10_OWNER_NAME</t>
  </si>
  <si>
    <t>未定</t>
  </si>
  <si>
    <t>**year10_KAISU_TIJYOU</t>
  </si>
  <si>
    <t>**year10_KAISU_TIKA</t>
  </si>
  <si>
    <t>4610895</t>
    <phoneticPr fontId="3"/>
  </si>
  <si>
    <t>普通</t>
    <phoneticPr fontId="3"/>
  </si>
  <si>
    <t>愛知県一宮市栄3丁目8番17号 レヴァンテビル2F</t>
    <phoneticPr fontId="3"/>
  </si>
  <si>
    <t>栄町支店</t>
    <phoneticPr fontId="3"/>
  </si>
  <si>
    <t>三菱ＵＦＪ銀行</t>
    <phoneticPr fontId="3"/>
  </si>
  <si>
    <t>株式会社 確認サービス</t>
    <phoneticPr fontId="3"/>
  </si>
  <si>
    <t>0586-28-5678</t>
    <phoneticPr fontId="3"/>
  </si>
  <si>
    <t>一宮支店</t>
    <phoneticPr fontId="3"/>
  </si>
  <si>
    <t>491-0858</t>
    <phoneticPr fontId="3"/>
  </si>
  <si>
    <t>0586-28-5677</t>
    <phoneticPr fontId="3"/>
  </si>
  <si>
    <t>2024.05.15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</si>
</sst>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411]ggge&quot;年&quot;mm&quot;月&quot;dd&quot;日 ( &quot;aaa&quot; )&quot;;@"/>
    <numFmt numFmtId="178" formatCode="[$-411]ggg&quot; &quot;ee&quot; 年 &quot;m&quot; 月 &quot;d&quot; 日&quot;;@"/>
    <numFmt numFmtId="179" formatCode="[$-411]gggee&quot;年&quot;mm&quot;月&quot;dd&quot;日 ( &quot;aaa&quot; )&quot;;@"/>
  </numFmts>
  <fonts count="36" x14ac:knownFonts="1">
    <font>
      <sz val="11"/>
      <name val="ＭＳ 明朝"/>
      <family val="1"/>
      <charset val="128"/>
    </font>
    <font>
      <sz val="6"/>
      <name val="ＭＳ 明朝"/>
      <family val="1"/>
      <charset val="128"/>
    </font>
    <font>
      <sz val="11"/>
      <name val="ＭＳ Ｐ明朝"/>
      <family val="1"/>
      <charset val="128"/>
    </font>
    <font>
      <sz val="6"/>
      <name val="ＭＳ Ｐゴシック"/>
      <family val="3"/>
      <charset val="128"/>
    </font>
    <font>
      <b/>
      <sz val="16"/>
      <name val="ＭＳ Ｐ明朝"/>
      <family val="1"/>
      <charset val="128"/>
    </font>
    <font>
      <sz val="12"/>
      <name val="ＭＳ Ｐ明朝"/>
      <family val="1"/>
      <charset val="128"/>
    </font>
    <font>
      <sz val="11"/>
      <name val="ＭＳ Ｐゴシック"/>
      <family val="3"/>
      <charset val="128"/>
    </font>
    <font>
      <sz val="10"/>
      <name val="ＭＳ Ｐゴシック"/>
      <family val="3"/>
      <charset val="128"/>
    </font>
    <font>
      <sz val="10"/>
      <color indexed="8"/>
      <name val="ＭＳ Ｐゴシック"/>
      <family val="3"/>
      <charset val="128"/>
    </font>
    <font>
      <sz val="10"/>
      <color indexed="10"/>
      <name val="ＭＳ Ｐゴシック"/>
      <family val="3"/>
      <charset val="128"/>
    </font>
    <font>
      <sz val="10"/>
      <name val="ＭＳ Ｐ明朝"/>
      <family val="1"/>
      <charset val="128"/>
    </font>
    <font>
      <b/>
      <sz val="12"/>
      <name val="ＭＳ Ｐ明朝"/>
      <family val="1"/>
      <charset val="128"/>
    </font>
    <font>
      <sz val="8"/>
      <name val="ＭＳ Ｐ明朝"/>
      <family val="1"/>
      <charset val="128"/>
    </font>
    <font>
      <sz val="12"/>
      <name val="ＭＳ Ｐゴシック"/>
      <family val="3"/>
      <charset val="128"/>
    </font>
    <font>
      <b/>
      <sz val="24"/>
      <name val="ＭＳ Ｐゴシック"/>
      <family val="3"/>
      <charset val="128"/>
    </font>
    <font>
      <b/>
      <sz val="12"/>
      <name val="ＭＳ Ｐゴシック"/>
      <family val="3"/>
      <charset val="128"/>
    </font>
    <font>
      <b/>
      <sz val="10"/>
      <name val="ＭＳ Ｐ明朝"/>
      <family val="1"/>
      <charset val="128"/>
    </font>
    <font>
      <b/>
      <sz val="16"/>
      <name val="ＭＳ Ｐゴシック"/>
      <family val="3"/>
      <charset val="128"/>
    </font>
    <font>
      <b/>
      <sz val="10"/>
      <name val="ＭＳ Ｐゴシック"/>
      <family val="3"/>
      <charset val="128"/>
    </font>
    <font>
      <b/>
      <sz val="11"/>
      <name val="ＭＳ Ｐゴシック"/>
      <family val="3"/>
      <charset val="128"/>
    </font>
    <font>
      <b/>
      <sz val="21"/>
      <name val="ＭＳ Ｐゴシック"/>
      <family val="3"/>
      <charset val="128"/>
    </font>
    <font>
      <b/>
      <sz val="18"/>
      <name val="ＭＳ Ｐゴシック"/>
      <family val="3"/>
      <charset val="128"/>
    </font>
    <font>
      <b/>
      <sz val="9"/>
      <name val="ＭＳ Ｐゴシック"/>
      <family val="3"/>
      <charset val="128"/>
    </font>
    <font>
      <sz val="10"/>
      <name val="ＭＳ ゴシック"/>
      <family val="3"/>
      <charset val="128"/>
    </font>
    <font>
      <sz val="10"/>
      <name val="ＭＳ 明朝"/>
      <family val="1"/>
      <charset val="128"/>
    </font>
    <font>
      <sz val="8"/>
      <name val="ＭＳ Ｐゴシック"/>
      <family val="3"/>
      <charset val="128"/>
    </font>
    <font>
      <sz val="18"/>
      <name val="ＭＳ Ｐ明朝"/>
      <family val="1"/>
      <charset val="128"/>
    </font>
    <font>
      <b/>
      <sz val="6"/>
      <color indexed="55"/>
      <name val="ＭＳ Ｐゴシック"/>
      <family val="3"/>
      <charset val="128"/>
    </font>
    <font>
      <b/>
      <sz val="8"/>
      <color indexed="55"/>
      <name val="ＭＳ Ｐゴシック"/>
      <family val="3"/>
      <charset val="128"/>
    </font>
    <font>
      <sz val="12"/>
      <color indexed="23"/>
      <name val="ＭＳ Ｐゴシック"/>
      <family val="3"/>
      <charset val="128"/>
    </font>
    <font>
      <b/>
      <sz val="14"/>
      <name val="ＭＳ Ｐ明朝"/>
      <family val="1"/>
      <charset val="128"/>
    </font>
    <font>
      <b/>
      <sz val="20"/>
      <name val="ＭＳ Ｐゴシック"/>
      <family val="3"/>
      <charset val="128"/>
    </font>
    <font>
      <b/>
      <sz val="14"/>
      <name val="ＭＳ Ｐゴシック"/>
      <family val="3"/>
      <charset val="128"/>
    </font>
    <font>
      <b/>
      <sz val="36"/>
      <name val="ＭＳ Ｐ明朝"/>
      <family val="1"/>
      <charset val="128"/>
    </font>
    <font>
      <b/>
      <sz val="9"/>
      <name val="ＭＳ Ｐ明朝"/>
      <family val="1"/>
      <charset val="128"/>
    </font>
    <font>
      <sz val="9"/>
      <color rgb="FF000000"/>
      <name val="MS UI Gothic"/>
      <family val="3"/>
      <charset val="128"/>
    </font>
  </fonts>
  <fills count="12">
    <fill>
      <patternFill patternType="none"/>
    </fill>
    <fill>
      <patternFill patternType="gray125"/>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10"/>
        <bgColor indexed="64"/>
      </patternFill>
    </fill>
    <fill>
      <patternFill patternType="solid">
        <fgColor indexed="13"/>
        <bgColor indexed="64"/>
      </patternFill>
    </fill>
    <fill>
      <patternFill patternType="solid">
        <fgColor indexed="53"/>
        <bgColor indexed="64"/>
      </patternFill>
    </fill>
    <fill>
      <patternFill patternType="solid">
        <fgColor indexed="40"/>
        <bgColor indexed="64"/>
      </patternFill>
    </fill>
    <fill>
      <patternFill patternType="solid">
        <fgColor indexed="42"/>
        <bgColor indexed="64"/>
      </patternFill>
    </fill>
    <fill>
      <patternFill patternType="solid">
        <fgColor indexed="27"/>
        <bgColor indexed="64"/>
      </patternFill>
    </fill>
    <fill>
      <patternFill patternType="solid">
        <fgColor rgb="FFCCFFCC"/>
        <bgColor indexed="64"/>
      </patternFill>
    </fill>
  </fills>
  <borders count="8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top/>
      <bottom style="thick">
        <color indexed="64"/>
      </bottom>
      <diagonal/>
    </border>
    <border>
      <left style="thin">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medium">
        <color indexed="64"/>
      </right>
      <top style="medium">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double">
        <color indexed="64"/>
      </top>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style="thick">
        <color indexed="64"/>
      </right>
      <top style="thick">
        <color indexed="64"/>
      </top>
      <bottom/>
      <diagonal/>
    </border>
    <border>
      <left/>
      <right style="thick">
        <color indexed="64"/>
      </right>
      <top/>
      <bottom style="thick">
        <color indexed="64"/>
      </bottom>
      <diagonal/>
    </border>
  </borders>
  <cellStyleXfs count="1">
    <xf numFmtId="0" fontId="0" fillId="0" borderId="0"/>
  </cellStyleXfs>
  <cellXfs count="296">
    <xf numFmtId="0" fontId="0" fillId="0" borderId="0" xfId="0"/>
    <xf numFmtId="49" fontId="7" fillId="0" borderId="0" xfId="0" applyNumberFormat="1"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xf numFmtId="49" fontId="8" fillId="0" borderId="0" xfId="0" applyNumberFormat="1" applyFont="1" applyAlignment="1">
      <alignment horizontal="center" vertical="center"/>
    </xf>
    <xf numFmtId="0" fontId="7" fillId="0" borderId="0" xfId="0" applyFont="1" applyAlignment="1">
      <alignment vertical="center"/>
    </xf>
    <xf numFmtId="176" fontId="7"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horizontal="center" vertical="center"/>
    </xf>
    <xf numFmtId="176" fontId="7" fillId="0" borderId="4" xfId="0" applyNumberFormat="1" applyFont="1" applyBorder="1" applyAlignment="1">
      <alignment vertical="center"/>
    </xf>
    <xf numFmtId="0" fontId="7" fillId="2" borderId="4" xfId="0" applyFont="1" applyFill="1" applyBorder="1" applyAlignment="1">
      <alignment horizontal="right" vertical="center"/>
    </xf>
    <xf numFmtId="0" fontId="7" fillId="3" borderId="4" xfId="0" applyFont="1" applyFill="1" applyBorder="1" applyAlignment="1">
      <alignment vertical="center"/>
    </xf>
    <xf numFmtId="0" fontId="7" fillId="3" borderId="4" xfId="0" applyFont="1" applyFill="1" applyBorder="1" applyAlignment="1">
      <alignment vertical="center" shrinkToFit="1"/>
    </xf>
    <xf numFmtId="0" fontId="7" fillId="0" borderId="0" xfId="0" applyFont="1" applyAlignment="1">
      <alignment horizontal="right" vertical="center"/>
    </xf>
    <xf numFmtId="0" fontId="7" fillId="0" borderId="4" xfId="0" applyFont="1" applyBorder="1" applyAlignment="1">
      <alignment vertical="center" shrinkToFit="1"/>
    </xf>
    <xf numFmtId="0" fontId="7" fillId="2" borderId="0" xfId="0" applyFont="1" applyFill="1" applyAlignment="1">
      <alignment vertical="center"/>
    </xf>
    <xf numFmtId="0" fontId="7" fillId="2" borderId="4" xfId="0" applyFont="1" applyFill="1" applyBorder="1" applyAlignment="1">
      <alignment vertical="center"/>
    </xf>
    <xf numFmtId="176" fontId="7" fillId="2" borderId="4" xfId="0" applyNumberFormat="1" applyFont="1" applyFill="1" applyBorder="1" applyAlignment="1">
      <alignment vertical="center"/>
    </xf>
    <xf numFmtId="0" fontId="7" fillId="4" borderId="4" xfId="0" applyFont="1" applyFill="1" applyBorder="1" applyAlignment="1">
      <alignment horizontal="left" vertical="center"/>
    </xf>
    <xf numFmtId="49" fontId="7" fillId="0" borderId="4" xfId="0" applyNumberFormat="1" applyFont="1" applyBorder="1" applyAlignment="1">
      <alignment horizontal="center" vertical="center"/>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49" fontId="8" fillId="0" borderId="4" xfId="0" applyNumberFormat="1" applyFont="1" applyBorder="1" applyAlignment="1">
      <alignment horizontal="center" vertical="center"/>
    </xf>
    <xf numFmtId="49" fontId="7" fillId="0" borderId="4" xfId="0" applyNumberFormat="1" applyFont="1" applyBorder="1"/>
    <xf numFmtId="0" fontId="8" fillId="0" borderId="4" xfId="0" applyFont="1" applyBorder="1" applyAlignment="1">
      <alignment horizontal="left" vertical="center"/>
    </xf>
    <xf numFmtId="0" fontId="7" fillId="0" borderId="4" xfId="0" applyFont="1" applyBorder="1" applyAlignment="1">
      <alignment horizontal="left" vertical="center"/>
    </xf>
    <xf numFmtId="0" fontId="8" fillId="0" borderId="0" xfId="0" applyFont="1" applyAlignment="1">
      <alignment horizontal="left" vertical="center" wrapText="1"/>
    </xf>
    <xf numFmtId="0" fontId="8" fillId="0" borderId="4" xfId="0" applyFont="1" applyBorder="1" applyAlignment="1">
      <alignment horizontal="center" vertical="center"/>
    </xf>
    <xf numFmtId="0" fontId="9" fillId="0" borderId="4" xfId="0" applyFont="1" applyBorder="1" applyAlignment="1">
      <alignment horizontal="left" vertical="center"/>
    </xf>
    <xf numFmtId="0" fontId="8" fillId="5" borderId="4" xfId="0" applyFont="1" applyFill="1" applyBorder="1" applyAlignment="1">
      <alignment horizontal="left" vertical="center"/>
    </xf>
    <xf numFmtId="49" fontId="8" fillId="0" borderId="4" xfId="0" applyNumberFormat="1" applyFont="1" applyBorder="1" applyAlignment="1">
      <alignment vertical="center"/>
    </xf>
    <xf numFmtId="0" fontId="9" fillId="0" borderId="4" xfId="0" applyFont="1" applyBorder="1" applyAlignment="1">
      <alignment horizontal="right" vertical="center"/>
    </xf>
    <xf numFmtId="49" fontId="8" fillId="4" borderId="4" xfId="0" applyNumberFormat="1" applyFont="1" applyFill="1" applyBorder="1" applyAlignment="1">
      <alignment horizontal="center" vertical="center"/>
    </xf>
    <xf numFmtId="0" fontId="7" fillId="6" borderId="4" xfId="0" applyFont="1" applyFill="1" applyBorder="1"/>
    <xf numFmtId="0" fontId="8" fillId="0" borderId="4" xfId="0" applyFont="1" applyBorder="1"/>
    <xf numFmtId="0" fontId="7" fillId="0" borderId="4" xfId="0" applyFont="1" applyBorder="1"/>
    <xf numFmtId="0" fontId="8" fillId="0" borderId="4" xfId="0" applyFont="1" applyBorder="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shrinkToFit="1"/>
    </xf>
    <xf numFmtId="0" fontId="8" fillId="0" borderId="5" xfId="0" applyFont="1" applyBorder="1" applyAlignment="1">
      <alignment vertical="center"/>
    </xf>
    <xf numFmtId="0" fontId="8" fillId="5" borderId="4" xfId="0" applyFont="1" applyFill="1" applyBorder="1" applyAlignment="1">
      <alignment horizontal="center" vertical="center"/>
    </xf>
    <xf numFmtId="0" fontId="8" fillId="7" borderId="4" xfId="0" applyFont="1" applyFill="1" applyBorder="1" applyAlignment="1">
      <alignment vertical="center" wrapText="1"/>
    </xf>
    <xf numFmtId="49" fontId="7" fillId="0" borderId="4" xfId="0" applyNumberFormat="1" applyFont="1" applyBorder="1" applyAlignment="1">
      <alignment vertical="center"/>
    </xf>
    <xf numFmtId="0" fontId="8" fillId="7" borderId="4" xfId="0" applyFont="1" applyFill="1" applyBorder="1" applyAlignment="1">
      <alignment horizontal="center" vertical="center"/>
    </xf>
    <xf numFmtId="0" fontId="7" fillId="7" borderId="4" xfId="0" applyFont="1" applyFill="1" applyBorder="1" applyAlignment="1">
      <alignment horizontal="left" vertical="center"/>
    </xf>
    <xf numFmtId="49" fontId="8" fillId="0" borderId="4" xfId="0" applyNumberFormat="1" applyFont="1" applyBorder="1" applyAlignment="1">
      <alignment horizontal="left" vertical="center" wrapText="1"/>
    </xf>
    <xf numFmtId="0" fontId="8" fillId="7" borderId="4" xfId="0" applyFont="1" applyFill="1" applyBorder="1" applyAlignment="1">
      <alignment horizontal="left" vertical="center" wrapText="1"/>
    </xf>
    <xf numFmtId="49" fontId="8" fillId="8" borderId="4" xfId="0" applyNumberFormat="1" applyFont="1" applyFill="1" applyBorder="1" applyAlignment="1">
      <alignment vertical="center"/>
    </xf>
    <xf numFmtId="49" fontId="8" fillId="0" borderId="4" xfId="0" applyNumberFormat="1" applyFont="1" applyBorder="1" applyAlignment="1">
      <alignment horizontal="left" vertical="center"/>
    </xf>
    <xf numFmtId="49" fontId="8" fillId="0" borderId="4" xfId="0" applyNumberFormat="1" applyFont="1" applyBorder="1" applyAlignment="1">
      <alignment vertical="center" wrapText="1"/>
    </xf>
    <xf numFmtId="49" fontId="7" fillId="0" borderId="0" xfId="0" applyNumberFormat="1" applyFont="1" applyAlignment="1">
      <alignment horizontal="left" vertical="center"/>
    </xf>
    <xf numFmtId="49" fontId="7" fillId="3" borderId="0" xfId="0" applyNumberFormat="1" applyFont="1" applyFill="1" applyAlignment="1">
      <alignment vertical="center"/>
    </xf>
    <xf numFmtId="49" fontId="7" fillId="9" borderId="0" xfId="0" applyNumberFormat="1" applyFont="1" applyFill="1" applyAlignment="1">
      <alignment vertical="center"/>
    </xf>
    <xf numFmtId="49" fontId="7" fillId="9" borderId="0" xfId="0" applyNumberFormat="1" applyFont="1" applyFill="1" applyAlignment="1">
      <alignment horizontal="left" vertical="center"/>
    </xf>
    <xf numFmtId="0" fontId="7" fillId="10" borderId="0" xfId="0" applyFont="1" applyFill="1" applyAlignment="1">
      <alignment horizontal="left" vertical="center"/>
    </xf>
    <xf numFmtId="49" fontId="7" fillId="3" borderId="0" xfId="0" applyNumberFormat="1" applyFont="1" applyFill="1" applyAlignment="1">
      <alignment horizontal="left" vertical="center"/>
    </xf>
    <xf numFmtId="0" fontId="7" fillId="3" borderId="0" xfId="0" applyFont="1" applyFill="1" applyAlignment="1">
      <alignment horizontal="left" vertical="center"/>
    </xf>
    <xf numFmtId="0" fontId="7" fillId="0" borderId="0" xfId="0" applyFont="1" applyAlignment="1">
      <alignment horizontal="left" vertical="center" shrinkToFi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6" borderId="4" xfId="0" applyFont="1" applyFill="1" applyBorder="1" applyAlignment="1">
      <alignment horizontal="center" vertical="center"/>
    </xf>
    <xf numFmtId="49" fontId="7" fillId="6" borderId="0" xfId="0" applyNumberFormat="1" applyFont="1" applyFill="1" applyAlignment="1">
      <alignment vertical="center"/>
    </xf>
    <xf numFmtId="49" fontId="7" fillId="6" borderId="4" xfId="0" applyNumberFormat="1" applyFont="1" applyFill="1" applyBorder="1" applyAlignment="1">
      <alignment horizontal="center" vertical="center"/>
    </xf>
    <xf numFmtId="0" fontId="5" fillId="0" borderId="0" xfId="0" applyFont="1"/>
    <xf numFmtId="0" fontId="13" fillId="0" borderId="0" xfId="0" applyFont="1"/>
    <xf numFmtId="0" fontId="13" fillId="0" borderId="0" xfId="0" applyFont="1" applyAlignment="1">
      <alignment vertical="center"/>
    </xf>
    <xf numFmtId="0" fontId="7" fillId="10" borderId="0" xfId="0" applyFont="1" applyFill="1" applyAlignment="1">
      <alignment vertical="center"/>
    </xf>
    <xf numFmtId="0" fontId="7" fillId="9" borderId="0" xfId="0" applyFont="1" applyFill="1" applyAlignment="1">
      <alignment vertical="center"/>
    </xf>
    <xf numFmtId="0" fontId="7" fillId="9" borderId="0" xfId="0" applyFont="1" applyFill="1" applyAlignment="1">
      <alignment horizontal="left" vertical="center"/>
    </xf>
    <xf numFmtId="0" fontId="7" fillId="3" borderId="0" xfId="0" applyFont="1" applyFill="1" applyAlignment="1">
      <alignment vertical="center"/>
    </xf>
    <xf numFmtId="0" fontId="7" fillId="3" borderId="0" xfId="0" applyFont="1" applyFill="1" applyAlignment="1">
      <alignment horizontal="center"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17" xfId="0" applyFont="1" applyBorder="1"/>
    <xf numFmtId="0" fontId="15" fillId="0" borderId="0" xfId="0" applyFont="1" applyAlignment="1">
      <alignment horizontal="right"/>
    </xf>
    <xf numFmtId="0" fontId="20" fillId="0" borderId="0" xfId="0" applyFont="1"/>
    <xf numFmtId="0" fontId="21" fillId="0" borderId="0" xfId="0" applyFont="1"/>
    <xf numFmtId="0" fontId="13" fillId="0" borderId="18" xfId="0" applyFont="1" applyBorder="1"/>
    <xf numFmtId="0" fontId="15" fillId="0" borderId="0" xfId="0" applyFont="1"/>
    <xf numFmtId="0" fontId="20" fillId="0" borderId="0" xfId="0" applyFont="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1" fillId="0" borderId="22" xfId="0" applyFont="1" applyBorder="1"/>
    <xf numFmtId="0" fontId="21" fillId="0" borderId="21" xfId="0" applyFont="1" applyBorder="1"/>
    <xf numFmtId="0" fontId="20" fillId="0" borderId="10" xfId="0" applyFont="1" applyBorder="1" applyAlignment="1">
      <alignment vertical="center"/>
    </xf>
    <xf numFmtId="0" fontId="22" fillId="0" borderId="23" xfId="0" applyFont="1" applyBorder="1" applyAlignment="1">
      <alignment vertical="center"/>
    </xf>
    <xf numFmtId="0" fontId="22" fillId="0" borderId="24" xfId="0" applyFont="1" applyBorder="1" applyAlignment="1">
      <alignment vertical="center"/>
    </xf>
    <xf numFmtId="0" fontId="22" fillId="0" borderId="24" xfId="0" applyFont="1" applyBorder="1" applyAlignment="1">
      <alignment horizontal="right" vertical="center"/>
    </xf>
    <xf numFmtId="0" fontId="22" fillId="0" borderId="25" xfId="0" applyFont="1" applyBorder="1" applyAlignment="1">
      <alignment vertical="center"/>
    </xf>
    <xf numFmtId="0" fontId="22" fillId="0" borderId="12" xfId="0" applyFont="1" applyBorder="1" applyAlignment="1">
      <alignment horizontal="right" vertical="center"/>
    </xf>
    <xf numFmtId="0" fontId="5"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xf>
    <xf numFmtId="0" fontId="5" fillId="0" borderId="27" xfId="0" applyFont="1" applyBorder="1" applyAlignment="1">
      <alignment horizontal="center" vertical="center"/>
    </xf>
    <xf numFmtId="0" fontId="5" fillId="0" borderId="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35" xfId="0" applyFont="1" applyBorder="1" applyAlignment="1">
      <alignment horizontal="center" vertical="center"/>
    </xf>
    <xf numFmtId="0" fontId="23" fillId="0" borderId="0" xfId="0" applyFont="1" applyAlignment="1">
      <alignment horizontal="left" vertical="center"/>
    </xf>
    <xf numFmtId="0" fontId="21" fillId="0" borderId="41" xfId="0" applyFont="1" applyBorder="1" applyAlignment="1">
      <alignment vertical="center"/>
    </xf>
    <xf numFmtId="0" fontId="20" fillId="0" borderId="42" xfId="0" applyFont="1" applyBorder="1" applyAlignment="1">
      <alignment vertical="center"/>
    </xf>
    <xf numFmtId="0" fontId="15" fillId="0" borderId="42" xfId="0" applyFont="1" applyBorder="1" applyAlignment="1">
      <alignment horizontal="right"/>
    </xf>
    <xf numFmtId="0" fontId="20" fillId="0" borderId="42" xfId="0" applyFont="1" applyBorder="1"/>
    <xf numFmtId="0" fontId="21" fillId="0" borderId="42" xfId="0" applyFont="1" applyBorder="1"/>
    <xf numFmtId="0" fontId="21" fillId="0" borderId="43" xfId="0" applyFont="1" applyBorder="1"/>
    <xf numFmtId="0" fontId="21" fillId="0" borderId="41" xfId="0" applyFont="1" applyBorder="1"/>
    <xf numFmtId="0" fontId="15" fillId="0" borderId="42" xfId="0" applyFont="1" applyBorder="1"/>
    <xf numFmtId="0" fontId="20" fillId="0" borderId="44" xfId="0" applyFont="1" applyBorder="1" applyAlignment="1">
      <alignment vertical="center"/>
    </xf>
    <xf numFmtId="49" fontId="7" fillId="0" borderId="1" xfId="0" applyNumberFormat="1" applyFont="1" applyBorder="1" applyAlignment="1">
      <alignment horizontal="center" vertical="center"/>
    </xf>
    <xf numFmtId="0" fontId="7" fillId="11" borderId="0" xfId="0" applyFont="1" applyFill="1" applyAlignment="1">
      <alignment vertical="center"/>
    </xf>
    <xf numFmtId="14" fontId="7" fillId="9" borderId="0" xfId="0" applyNumberFormat="1" applyFont="1" applyFill="1" applyAlignment="1">
      <alignment vertical="center"/>
    </xf>
    <xf numFmtId="179" fontId="8" fillId="0" borderId="0" xfId="0" applyNumberFormat="1" applyFont="1" applyAlignment="1">
      <alignment horizontal="center" vertical="center"/>
    </xf>
    <xf numFmtId="0" fontId="12" fillId="0" borderId="37" xfId="0" applyFont="1" applyBorder="1" applyAlignment="1">
      <alignment horizontal="left" vertical="center"/>
    </xf>
    <xf numFmtId="0" fontId="31" fillId="0" borderId="16" xfId="0" applyFont="1" applyBorder="1" applyAlignment="1">
      <alignment vertical="center"/>
    </xf>
    <xf numFmtId="0" fontId="17" fillId="0" borderId="16" xfId="0" applyFont="1" applyBorder="1" applyAlignment="1">
      <alignment shrinkToFit="1"/>
    </xf>
    <xf numFmtId="0" fontId="27" fillId="0" borderId="0" xfId="0" applyFont="1" applyAlignment="1">
      <alignment horizontal="center" vertical="center"/>
    </xf>
    <xf numFmtId="0" fontId="21" fillId="0" borderId="21" xfId="0" applyFont="1" applyBorder="1" applyAlignment="1">
      <alignment vertical="center"/>
    </xf>
    <xf numFmtId="0" fontId="28" fillId="0" borderId="0" xfId="0" applyFont="1" applyAlignment="1">
      <alignment horizontal="center" vertical="center"/>
    </xf>
    <xf numFmtId="0" fontId="25" fillId="0" borderId="0" xfId="0" applyFont="1"/>
    <xf numFmtId="0" fontId="29" fillId="0" borderId="0" xfId="0" applyFont="1"/>
    <xf numFmtId="0" fontId="18" fillId="0" borderId="0" xfId="0" applyFont="1" applyAlignment="1">
      <alignment horizontal="center" vertical="center" textRotation="255" shrinkToFit="1"/>
    </xf>
    <xf numFmtId="0" fontId="15" fillId="0" borderId="0" xfId="0" applyFont="1" applyAlignment="1">
      <alignment horizontal="left" vertical="center"/>
    </xf>
    <xf numFmtId="0" fontId="15"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49"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0" xfId="0" applyAlignment="1">
      <alignment wrapText="1"/>
    </xf>
    <xf numFmtId="0" fontId="26" fillId="0" borderId="0" xfId="0" applyFont="1" applyAlignment="1">
      <alignment horizontal="center" vertical="center"/>
    </xf>
    <xf numFmtId="0" fontId="15" fillId="0" borderId="0" xfId="0" applyFont="1" applyAlignment="1">
      <alignment horizontal="center" vertical="center" shrinkToFit="1"/>
    </xf>
    <xf numFmtId="0" fontId="19" fillId="0" borderId="0" xfId="0" applyFont="1" applyAlignment="1" applyProtection="1">
      <alignment horizontal="left" vertical="center" shrinkToFit="1"/>
      <protection locked="0"/>
    </xf>
    <xf numFmtId="0" fontId="15" fillId="0" borderId="0" xfId="0" applyFont="1" applyAlignment="1">
      <alignment horizontal="left" vertical="center" shrinkToFit="1"/>
    </xf>
    <xf numFmtId="177" fontId="8" fillId="0" borderId="0" xfId="0" applyNumberFormat="1" applyFont="1" applyAlignment="1">
      <alignment horizontal="center" vertical="center"/>
    </xf>
    <xf numFmtId="178" fontId="7" fillId="0" borderId="0" xfId="0" applyNumberFormat="1" applyFont="1" applyAlignment="1">
      <alignment horizontal="left" vertical="center"/>
    </xf>
    <xf numFmtId="49" fontId="8" fillId="6" borderId="4" xfId="0" applyNumberFormat="1" applyFont="1" applyFill="1" applyBorder="1" applyAlignment="1">
      <alignment horizontal="left" vertical="center"/>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7" fillId="0" borderId="4" xfId="0" applyFont="1" applyBorder="1" applyAlignment="1">
      <alignment horizontal="left" vertical="center"/>
    </xf>
    <xf numFmtId="49" fontId="7" fillId="0" borderId="4" xfId="0" applyNumberFormat="1" applyFont="1" applyBorder="1" applyAlignment="1">
      <alignment horizontal="left" vertical="center"/>
    </xf>
    <xf numFmtId="0" fontId="8" fillId="6" borderId="4" xfId="0" applyFont="1" applyFill="1" applyBorder="1" applyAlignment="1">
      <alignment horizontal="left" vertical="center"/>
    </xf>
    <xf numFmtId="0" fontId="7" fillId="7" borderId="4"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19" fillId="0" borderId="68" xfId="0" applyFont="1" applyBorder="1" applyAlignment="1">
      <alignment horizontal="center" vertical="center"/>
    </xf>
    <xf numFmtId="0" fontId="6" fillId="0" borderId="45" xfId="0" applyFont="1" applyBorder="1"/>
    <xf numFmtId="0" fontId="6" fillId="0" borderId="80" xfId="0" applyFont="1" applyBorder="1"/>
    <xf numFmtId="0" fontId="6" fillId="0" borderId="69" xfId="0" applyFont="1" applyBorder="1"/>
    <xf numFmtId="0" fontId="6" fillId="0" borderId="26" xfId="0" applyFont="1" applyBorder="1"/>
    <xf numFmtId="0" fontId="6" fillId="0" borderId="81" xfId="0" applyFont="1" applyBorder="1"/>
    <xf numFmtId="0" fontId="4" fillId="0" borderId="68" xfId="0" applyFont="1" applyBorder="1" applyAlignment="1">
      <alignment horizontal="left" vertical="center"/>
    </xf>
    <xf numFmtId="0" fontId="4" fillId="0" borderId="45" xfId="0" applyFont="1" applyBorder="1" applyAlignment="1">
      <alignment horizontal="left" vertical="center"/>
    </xf>
    <xf numFmtId="0" fontId="4" fillId="0" borderId="80" xfId="0" applyFont="1" applyBorder="1" applyAlignment="1">
      <alignment horizontal="left" vertical="center"/>
    </xf>
    <xf numFmtId="0" fontId="4" fillId="0" borderId="69" xfId="0" applyFont="1" applyBorder="1" applyAlignment="1">
      <alignment horizontal="left" vertical="center"/>
    </xf>
    <xf numFmtId="0" fontId="4" fillId="0" borderId="26" xfId="0" applyFont="1" applyBorder="1" applyAlignment="1">
      <alignment horizontal="left" vertical="center"/>
    </xf>
    <xf numFmtId="0" fontId="4" fillId="0" borderId="81" xfId="0" applyFont="1" applyBorder="1" applyAlignment="1">
      <alignment horizontal="left" vertical="center"/>
    </xf>
    <xf numFmtId="49" fontId="10" fillId="0" borderId="0" xfId="0" applyNumberFormat="1" applyFont="1" applyAlignment="1">
      <alignment horizontal="center"/>
    </xf>
    <xf numFmtId="0" fontId="32" fillId="0" borderId="16" xfId="0" applyFont="1" applyBorder="1" applyAlignment="1">
      <alignment horizontal="center" vertical="center" shrinkToFit="1"/>
    </xf>
    <xf numFmtId="0" fontId="32" fillId="0" borderId="52" xfId="0" applyFont="1" applyBorder="1" applyAlignment="1">
      <alignment horizontal="center" vertical="center" shrinkToFit="1"/>
    </xf>
    <xf numFmtId="0" fontId="19" fillId="0" borderId="0" xfId="0" applyFont="1" applyAlignment="1">
      <alignment horizontal="left"/>
    </xf>
    <xf numFmtId="0" fontId="0" fillId="0" borderId="0" xfId="0" applyAlignment="1">
      <alignment horizontal="left"/>
    </xf>
    <xf numFmtId="0" fontId="15" fillId="0" borderId="7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4" xfId="0" applyFont="1" applyBorder="1" applyAlignment="1">
      <alignment horizontal="center" vertical="center" wrapText="1"/>
    </xf>
    <xf numFmtId="0" fontId="18" fillId="0" borderId="77" xfId="0"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4" fillId="0" borderId="50" xfId="0" applyFont="1" applyBorder="1" applyAlignment="1" applyProtection="1">
      <alignment horizontal="left" vertical="center" wrapText="1" shrinkToFit="1"/>
      <protection locked="0"/>
    </xf>
    <xf numFmtId="0" fontId="4" fillId="0" borderId="28" xfId="0" applyFont="1" applyBorder="1" applyAlignment="1" applyProtection="1">
      <alignment horizontal="left" vertical="center" wrapText="1" shrinkToFit="1"/>
      <protection locked="0"/>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15" fillId="0" borderId="75" xfId="0" applyFont="1" applyBorder="1" applyAlignment="1">
      <alignment horizontal="center" vertical="center" shrinkToFit="1"/>
    </xf>
    <xf numFmtId="0" fontId="15" fillId="0" borderId="56" xfId="0" applyFont="1" applyBorder="1" applyAlignment="1">
      <alignment horizontal="center" vertical="center" shrinkToFit="1"/>
    </xf>
    <xf numFmtId="0" fontId="11" fillId="0" borderId="54"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1" fillId="0" borderId="51" xfId="0" applyFont="1" applyBorder="1" applyAlignment="1" applyProtection="1">
      <alignment horizontal="left" vertical="center" wrapText="1" shrinkToFit="1"/>
      <protection locked="0"/>
    </xf>
    <xf numFmtId="0" fontId="11" fillId="0" borderId="32" xfId="0" applyFont="1" applyBorder="1" applyAlignment="1" applyProtection="1">
      <alignment horizontal="left" vertical="center" wrapText="1" shrinkToFit="1"/>
      <protection locked="0"/>
    </xf>
    <xf numFmtId="0" fontId="11" fillId="0" borderId="34" xfId="0" applyFont="1" applyBorder="1" applyAlignment="1" applyProtection="1">
      <alignment horizontal="left" vertical="center" wrapText="1" shrinkToFit="1"/>
      <protection locked="0"/>
    </xf>
    <xf numFmtId="0" fontId="15" fillId="0" borderId="68" xfId="0" applyFont="1" applyBorder="1" applyAlignment="1">
      <alignment horizontal="center" vertical="center" wrapText="1"/>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69" xfId="0" applyFont="1" applyBorder="1" applyAlignment="1">
      <alignment horizontal="center" vertical="center"/>
    </xf>
    <xf numFmtId="0" fontId="15" fillId="0" borderId="26" xfId="0" applyFont="1" applyBorder="1" applyAlignment="1">
      <alignment horizontal="center" vertical="center"/>
    </xf>
    <xf numFmtId="0" fontId="15" fillId="0" borderId="47" xfId="0" applyFont="1" applyBorder="1" applyAlignment="1">
      <alignment horizontal="center" vertical="center"/>
    </xf>
    <xf numFmtId="0" fontId="7" fillId="0" borderId="70" xfId="0" applyFont="1" applyBorder="1" applyAlignment="1">
      <alignment horizontal="left" vertical="center"/>
    </xf>
    <xf numFmtId="0" fontId="7" fillId="0" borderId="28" xfId="0" applyFont="1" applyBorder="1" applyAlignment="1">
      <alignment horizontal="left" vertical="center"/>
    </xf>
    <xf numFmtId="0" fontId="6" fillId="0" borderId="28" xfId="0" applyFont="1" applyBorder="1" applyAlignment="1">
      <alignment horizontal="center" vertical="center"/>
    </xf>
    <xf numFmtId="0" fontId="6" fillId="0" borderId="71" xfId="0" applyFont="1" applyBorder="1" applyAlignment="1">
      <alignment horizontal="center" vertical="center"/>
    </xf>
    <xf numFmtId="0" fontId="7" fillId="0" borderId="50"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15" fillId="0" borderId="28"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7" fillId="0" borderId="72" xfId="0" applyFont="1" applyBorder="1" applyAlignment="1">
      <alignment horizontal="left" vertical="center"/>
    </xf>
    <xf numFmtId="0" fontId="7" fillId="0" borderId="32" xfId="0" applyFont="1" applyBorder="1" applyAlignment="1">
      <alignment horizontal="lef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7" fillId="0" borderId="5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26" fillId="0" borderId="13"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5" fillId="0" borderId="5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6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xf>
    <xf numFmtId="0" fontId="5" fillId="0" borderId="57" xfId="0" applyFont="1" applyBorder="1" applyAlignment="1">
      <alignment horizontal="center" vertical="center"/>
    </xf>
    <xf numFmtId="0" fontId="5" fillId="0" borderId="14" xfId="0" applyFont="1" applyBorder="1" applyAlignment="1">
      <alignment horizontal="center" vertical="center"/>
    </xf>
    <xf numFmtId="0" fontId="5" fillId="0" borderId="61" xfId="0" applyFont="1" applyBorder="1" applyAlignment="1">
      <alignment horizontal="center" vertical="center"/>
    </xf>
    <xf numFmtId="0" fontId="5" fillId="0" borderId="5" xfId="0" applyFont="1" applyBorder="1" applyAlignment="1">
      <alignment horizontal="center" vertical="center"/>
    </xf>
    <xf numFmtId="0" fontId="5"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7" xfId="0" applyFont="1" applyBorder="1" applyAlignment="1">
      <alignment horizontal="center" vertical="center"/>
    </xf>
    <xf numFmtId="0" fontId="10" fillId="0" borderId="37" xfId="0" applyFont="1" applyBorder="1" applyAlignment="1">
      <alignment horizontal="center" vertical="center"/>
    </xf>
    <xf numFmtId="0" fontId="10" fillId="0" borderId="8" xfId="0" applyFont="1" applyBorder="1" applyAlignment="1">
      <alignment horizontal="center" vertical="center"/>
    </xf>
    <xf numFmtId="0" fontId="16" fillId="0" borderId="13" xfId="0" applyFont="1" applyBorder="1" applyAlignment="1">
      <alignment horizontal="center" vertical="center" textRotation="255" wrapText="1"/>
    </xf>
    <xf numFmtId="0" fontId="16" fillId="0" borderId="14" xfId="0" applyFont="1" applyBorder="1" applyAlignment="1">
      <alignment horizontal="center" vertical="center" textRotation="255" wrapText="1"/>
    </xf>
    <xf numFmtId="0" fontId="16" fillId="0" borderId="9" xfId="0" applyFont="1" applyBorder="1" applyAlignment="1">
      <alignment horizontal="center" vertical="center" textRotation="255" wrapText="1"/>
    </xf>
    <xf numFmtId="0" fontId="16" fillId="0" borderId="10" xfId="0" applyFont="1" applyBorder="1" applyAlignment="1">
      <alignment horizontal="center" vertical="center" textRotation="255" wrapText="1"/>
    </xf>
    <xf numFmtId="0" fontId="16" fillId="0" borderId="11" xfId="0" applyFont="1" applyBorder="1" applyAlignment="1">
      <alignment horizontal="center" vertical="center" textRotation="255" wrapText="1"/>
    </xf>
    <xf numFmtId="0" fontId="16" fillId="0" borderId="12" xfId="0" applyFont="1" applyBorder="1" applyAlignment="1">
      <alignment horizontal="center" vertical="center" textRotation="255" wrapText="1"/>
    </xf>
    <xf numFmtId="0" fontId="33" fillId="0" borderId="13" xfId="0" applyFont="1" applyBorder="1" applyAlignment="1" applyProtection="1">
      <alignment horizontal="center" vertical="center"/>
      <protection locked="0"/>
    </xf>
    <xf numFmtId="0" fontId="33" fillId="0" borderId="57"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5" fillId="0" borderId="5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58" xfId="0" applyFont="1" applyBorder="1" applyAlignment="1">
      <alignment horizontal="center" vertical="center"/>
    </xf>
    <xf numFmtId="0" fontId="15" fillId="0" borderId="49" xfId="0" applyFont="1" applyBorder="1" applyAlignment="1">
      <alignment horizontal="center" vertical="center"/>
    </xf>
    <xf numFmtId="0" fontId="19" fillId="0" borderId="49" xfId="0" applyFont="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15" fillId="0" borderId="55" xfId="0" applyFont="1" applyBorder="1" applyAlignment="1">
      <alignment horizontal="left" vertical="center" shrinkToFit="1"/>
    </xf>
    <xf numFmtId="0" fontId="34" fillId="0" borderId="13" xfId="0" applyFont="1" applyBorder="1" applyAlignment="1">
      <alignment horizontal="center" vertical="center" textRotation="255" wrapText="1"/>
    </xf>
    <xf numFmtId="0" fontId="34" fillId="0" borderId="14" xfId="0" applyFont="1" applyBorder="1" applyAlignment="1">
      <alignment horizontal="center" vertical="center" textRotation="255" wrapText="1"/>
    </xf>
    <xf numFmtId="0" fontId="34" fillId="0" borderId="9" xfId="0" applyFont="1" applyBorder="1" applyAlignment="1">
      <alignment horizontal="center" vertical="center" textRotation="255" wrapText="1"/>
    </xf>
    <xf numFmtId="0" fontId="34" fillId="0" borderId="10" xfId="0" applyFont="1" applyBorder="1" applyAlignment="1">
      <alignment horizontal="center" vertical="center" textRotation="255" wrapText="1"/>
    </xf>
    <xf numFmtId="0" fontId="34" fillId="0" borderId="11" xfId="0" applyFont="1" applyBorder="1" applyAlignment="1">
      <alignment horizontal="center" vertical="center" textRotation="255" wrapText="1"/>
    </xf>
    <xf numFmtId="0" fontId="34" fillId="0" borderId="12" xfId="0" applyFont="1" applyBorder="1" applyAlignment="1">
      <alignment horizontal="center" vertical="center" textRotation="255" wrapText="1"/>
    </xf>
    <xf numFmtId="0" fontId="10" fillId="0" borderId="39" xfId="0" applyFont="1" applyBorder="1" applyAlignment="1">
      <alignment horizontal="left" vertical="center" wrapText="1"/>
    </xf>
    <xf numFmtId="0" fontId="10" fillId="0" borderId="0" xfId="0" applyFont="1" applyAlignment="1">
      <alignment horizontal="left" vertical="center" wrapText="1"/>
    </xf>
    <xf numFmtId="0" fontId="10" fillId="0" borderId="40" xfId="0" applyFont="1" applyBorder="1" applyAlignment="1">
      <alignment horizontal="left" vertical="center" wrapText="1"/>
    </xf>
    <xf numFmtId="0" fontId="5" fillId="0" borderId="56" xfId="0" applyFont="1" applyBorder="1" applyAlignment="1">
      <alignment horizontal="center" vertical="center"/>
    </xf>
    <xf numFmtId="0" fontId="30" fillId="0" borderId="35"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36" xfId="0" applyFont="1" applyBorder="1" applyAlignment="1" applyProtection="1">
      <alignment horizontal="left" vertical="center" wrapText="1"/>
      <protection locked="0"/>
    </xf>
    <xf numFmtId="0" fontId="12" fillId="0" borderId="35" xfId="0" applyFont="1" applyBorder="1" applyAlignment="1">
      <alignment horizontal="left" vertical="top" wrapText="1"/>
    </xf>
    <xf numFmtId="0" fontId="12" fillId="0" borderId="5" xfId="0" applyFont="1" applyBorder="1" applyAlignment="1">
      <alignment horizontal="left" vertical="top" wrapText="1"/>
    </xf>
    <xf numFmtId="0" fontId="12" fillId="0" borderId="36" xfId="0" applyFont="1" applyBorder="1" applyAlignment="1">
      <alignment horizontal="left" vertical="top" wrapText="1"/>
    </xf>
    <xf numFmtId="0" fontId="5" fillId="0" borderId="56" xfId="0" applyFont="1" applyBorder="1" applyAlignment="1">
      <alignment horizontal="center" vertical="center" wrapText="1"/>
    </xf>
    <xf numFmtId="0" fontId="5" fillId="0" borderId="48" xfId="0" applyFont="1" applyBorder="1" applyAlignment="1">
      <alignment horizontal="center" vertical="center"/>
    </xf>
    <xf numFmtId="0" fontId="5" fillId="0" borderId="27"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10" fillId="0" borderId="27" xfId="0" applyFont="1" applyBorder="1" applyAlignment="1">
      <alignment horizontal="left" vertical="center"/>
    </xf>
    <xf numFmtId="0" fontId="24" fillId="0" borderId="37" xfId="0" applyFont="1" applyBorder="1" applyAlignment="1">
      <alignment horizontal="left" vertical="center"/>
    </xf>
    <xf numFmtId="0" fontId="12" fillId="0" borderId="37" xfId="0" applyFont="1" applyBorder="1" applyAlignment="1">
      <alignment horizontal="left" vertical="center"/>
    </xf>
    <xf numFmtId="0" fontId="10" fillId="0" borderId="37" xfId="0" applyFont="1" applyBorder="1" applyAlignment="1">
      <alignment horizontal="left" vertical="center"/>
    </xf>
    <xf numFmtId="0" fontId="12" fillId="0" borderId="38" xfId="0" applyFont="1" applyBorder="1" applyAlignment="1">
      <alignment horizontal="left" vertical="center"/>
    </xf>
    <xf numFmtId="0" fontId="5" fillId="0" borderId="5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6"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P$4" lockText="1"/>
</file>

<file path=xl/drawings/drawing1.xml><?xml version="1.0" encoding="utf-8"?>
<xdr:wsDr xmlns:xdr="http://schemas.openxmlformats.org/drawingml/2006/spreadsheetDrawing" xmlns:a="http://schemas.openxmlformats.org/drawingml/2006/main">
  <xdr:oneCellAnchor>
    <xdr:from>
      <xdr:col>0</xdr:col>
      <xdr:colOff>66675</xdr:colOff>
      <xdr:row>5</xdr:row>
      <xdr:rowOff>19050</xdr:rowOff>
    </xdr:from>
    <xdr:ext cx="4762500" cy="857250"/>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6675" y="1943100"/>
          <a:ext cx="4762500" cy="857250"/>
        </a:xfrm>
        <a:prstGeom prst="rect">
          <a:avLst/>
        </a:prstGeom>
        <a:noFill/>
        <a:ln w="9525">
          <a:noFill/>
          <a:miter lim="800000"/>
          <a:headEnd/>
          <a:tailEnd/>
        </a:ln>
      </xdr:spPr>
      <xdr:txBody>
        <a:bodyPr wrap="square" lIns="18288" tIns="18288" rIns="0" bIns="18288" anchor="ctr" upright="1">
          <a:noAutofit/>
        </a:bodyPr>
        <a:lstStyle/>
        <a:p>
          <a:pPr rtl="0" eaLnBrk="1" fontAlgn="auto" latinLnBrk="0" hangingPunct="1"/>
          <a:r>
            <a:rPr lang="ja-JP" altLang="ja-JP" sz="800" b="0" i="0" baseline="0">
              <a:latin typeface="ＭＳ Ｐ明朝" pitchFamily="18" charset="-128"/>
              <a:ea typeface="ＭＳ Ｐ明朝" pitchFamily="18" charset="-128"/>
              <a:cs typeface="+mn-cs"/>
            </a:rPr>
            <a:t>◎検査時間指定がある場合ご希望に添えない場合がございますので、あらかじめご了承ください。</a:t>
          </a:r>
          <a:endParaRPr lang="ja-JP" altLang="ja-JP" sz="800">
            <a:latin typeface="ＭＳ Ｐ明朝" pitchFamily="18" charset="-128"/>
            <a:ea typeface="ＭＳ Ｐ明朝" pitchFamily="18" charset="-128"/>
            <a:cs typeface="+mn-cs"/>
          </a:endParaRPr>
        </a:p>
        <a:p>
          <a:pPr rtl="0"/>
          <a:r>
            <a:rPr lang="ja-JP" altLang="ja-JP" sz="800" b="0" i="0" baseline="0">
              <a:latin typeface="ＭＳ Ｐ明朝" pitchFamily="18" charset="-128"/>
              <a:ea typeface="ＭＳ Ｐ明朝" pitchFamily="18" charset="-128"/>
              <a:cs typeface="+mn-cs"/>
            </a:rPr>
            <a:t>◎この依頼書は各工程ごとの検査の有無を確認していただく為の書式です。</a:t>
          </a:r>
          <a:endParaRPr lang="ja-JP" altLang="ja-JP" sz="800">
            <a:latin typeface="ＭＳ Ｐ明朝" pitchFamily="18" charset="-128"/>
            <a:ea typeface="ＭＳ Ｐ明朝" pitchFamily="18" charset="-128"/>
          </a:endParaRPr>
        </a:p>
        <a:p>
          <a:pPr rtl="0">
            <a:lnSpc>
              <a:spcPts val="900"/>
            </a:lnSpc>
          </a:pPr>
          <a:r>
            <a:rPr lang="ja-JP" altLang="ja-JP" sz="800" b="0" i="0" baseline="0">
              <a:latin typeface="ＭＳ Ｐ明朝" pitchFamily="18" charset="-128"/>
              <a:ea typeface="ＭＳ Ｐ明朝" pitchFamily="18" charset="-128"/>
              <a:cs typeface="+mn-cs"/>
            </a:rPr>
            <a:t>◎</a:t>
          </a:r>
          <a:r>
            <a:rPr lang="ja-JP" altLang="en-US" sz="800" b="0" i="0" baseline="0">
              <a:latin typeface="ＭＳ Ｐ明朝" pitchFamily="18" charset="-128"/>
              <a:ea typeface="ＭＳ Ｐ明朝" pitchFamily="18" charset="-128"/>
              <a:cs typeface="+mn-cs"/>
            </a:rPr>
            <a:t>保険検査依頼書として使用する場合は、</a:t>
          </a:r>
          <a:r>
            <a:rPr lang="ja-JP" altLang="ja-JP" sz="800" b="0" i="0" baseline="0">
              <a:latin typeface="ＭＳ Ｐ明朝" pitchFamily="18" charset="-128"/>
              <a:ea typeface="ＭＳ Ｐ明朝" pitchFamily="18" charset="-128"/>
              <a:cs typeface="+mn-cs"/>
            </a:rPr>
            <a:t>太枠内のみ記入下さい。</a:t>
          </a:r>
          <a:endParaRPr lang="ja-JP" altLang="ja-JP" sz="800">
            <a:latin typeface="ＭＳ Ｐ明朝" pitchFamily="18" charset="-128"/>
            <a:ea typeface="ＭＳ Ｐ明朝"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35</xdr:col>
          <xdr:colOff>304800</xdr:colOff>
          <xdr:row>3</xdr:row>
          <xdr:rowOff>0</xdr:rowOff>
        </xdr:from>
        <xdr:to>
          <xdr:col>40</xdr:col>
          <xdr:colOff>180975</xdr:colOff>
          <xdr:row>3</xdr:row>
          <xdr:rowOff>219075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保管店≠検査店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2:N118"/>
  <sheetViews>
    <sheetView topLeftCell="A98" workbookViewId="0">
      <selection activeCell="C119" sqref="C119"/>
    </sheetView>
  </sheetViews>
  <sheetFormatPr defaultColWidth="7" defaultRowHeight="18" customHeight="1" x14ac:dyDescent="0.15"/>
  <cols>
    <col min="1" max="1" width="20.625" style="5" customWidth="1"/>
    <col min="2" max="2" width="20.625" style="123" customWidth="1"/>
    <col min="3" max="3" width="12.625" style="5" customWidth="1"/>
    <col min="4" max="4" width="15.875" style="4" customWidth="1"/>
    <col min="5" max="16384" width="7" style="4"/>
  </cols>
  <sheetData>
    <row r="2" spans="2:14" ht="18" customHeight="1" x14ac:dyDescent="0.15">
      <c r="D2" s="4" t="s">
        <v>459</v>
      </c>
    </row>
    <row r="3" spans="2:14" ht="18" customHeight="1" x14ac:dyDescent="0.15">
      <c r="D3" s="4" t="s">
        <v>460</v>
      </c>
    </row>
    <row r="5" spans="2:14" ht="18" customHeight="1" x14ac:dyDescent="0.15">
      <c r="D5" s="4" t="s">
        <v>461</v>
      </c>
    </row>
    <row r="7" spans="2:14" ht="18" customHeight="1" x14ac:dyDescent="0.15">
      <c r="B7" s="123" t="s">
        <v>483</v>
      </c>
      <c r="C7" s="5" t="s">
        <v>474</v>
      </c>
      <c r="D7" s="4" t="s">
        <v>462</v>
      </c>
      <c r="E7" s="45"/>
      <c r="F7" s="45"/>
      <c r="G7" s="45"/>
      <c r="H7" s="45"/>
      <c r="I7" s="45"/>
      <c r="J7" s="45"/>
      <c r="K7" s="45"/>
      <c r="L7" s="45"/>
      <c r="M7" s="45"/>
      <c r="N7" s="45"/>
    </row>
    <row r="12" spans="2:14" ht="18" customHeight="1" x14ac:dyDescent="0.15">
      <c r="B12" s="123">
        <v>39970</v>
      </c>
    </row>
    <row r="13" spans="2:14" ht="18" customHeight="1" x14ac:dyDescent="0.15">
      <c r="B13" s="123">
        <v>40072</v>
      </c>
      <c r="D13" s="4" t="s">
        <v>374</v>
      </c>
    </row>
    <row r="14" spans="2:14" ht="18" customHeight="1" x14ac:dyDescent="0.15">
      <c r="B14" s="123">
        <v>40093</v>
      </c>
      <c r="D14" s="4" t="s">
        <v>375</v>
      </c>
    </row>
    <row r="15" spans="2:14" ht="18" customHeight="1" x14ac:dyDescent="0.15">
      <c r="B15" s="123">
        <v>40093</v>
      </c>
      <c r="D15" s="4" t="s">
        <v>376</v>
      </c>
    </row>
    <row r="16" spans="2:14" ht="18" customHeight="1" x14ac:dyDescent="0.15">
      <c r="B16" s="123">
        <v>40132</v>
      </c>
      <c r="D16" s="4" t="s">
        <v>379</v>
      </c>
    </row>
    <row r="17" spans="2:4" ht="18" customHeight="1" x14ac:dyDescent="0.15">
      <c r="D17" s="4" t="s">
        <v>380</v>
      </c>
    </row>
    <row r="18" spans="2:4" ht="18" customHeight="1" x14ac:dyDescent="0.15">
      <c r="B18" s="123">
        <v>40135</v>
      </c>
      <c r="D18" s="4" t="s">
        <v>463</v>
      </c>
    </row>
    <row r="19" spans="2:4" ht="18" customHeight="1" x14ac:dyDescent="0.15">
      <c r="B19" s="123">
        <v>40137</v>
      </c>
      <c r="D19" s="4" t="s">
        <v>386</v>
      </c>
    </row>
    <row r="20" spans="2:4" ht="18" customHeight="1" x14ac:dyDescent="0.15">
      <c r="B20" s="123">
        <v>40142</v>
      </c>
      <c r="D20" s="4" t="s">
        <v>387</v>
      </c>
    </row>
    <row r="21" spans="2:4" ht="18" customHeight="1" x14ac:dyDescent="0.15">
      <c r="B21" s="123">
        <v>40142</v>
      </c>
      <c r="D21" s="4" t="s">
        <v>389</v>
      </c>
    </row>
    <row r="22" spans="2:4" ht="18" customHeight="1" x14ac:dyDescent="0.15">
      <c r="B22" s="123">
        <v>40148</v>
      </c>
      <c r="D22" s="4" t="s">
        <v>464</v>
      </c>
    </row>
    <row r="23" spans="2:4" ht="18" customHeight="1" x14ac:dyDescent="0.15">
      <c r="B23" s="123">
        <v>40152</v>
      </c>
      <c r="D23" s="4" t="s">
        <v>397</v>
      </c>
    </row>
    <row r="24" spans="2:4" ht="18" customHeight="1" x14ac:dyDescent="0.15">
      <c r="B24" s="123">
        <v>40161</v>
      </c>
      <c r="D24" s="4" t="s">
        <v>30</v>
      </c>
    </row>
    <row r="25" spans="2:4" ht="18" customHeight="1" x14ac:dyDescent="0.15">
      <c r="B25" s="123">
        <v>40166</v>
      </c>
      <c r="D25" s="4" t="s">
        <v>406</v>
      </c>
    </row>
    <row r="26" spans="2:4" ht="18" customHeight="1" x14ac:dyDescent="0.15">
      <c r="B26" s="123">
        <v>40166</v>
      </c>
      <c r="D26" s="4" t="s">
        <v>407</v>
      </c>
    </row>
    <row r="27" spans="2:4" ht="18" customHeight="1" x14ac:dyDescent="0.15">
      <c r="B27" s="123">
        <v>40166</v>
      </c>
      <c r="D27" s="4" t="s">
        <v>408</v>
      </c>
    </row>
    <row r="28" spans="2:4" ht="18" customHeight="1" x14ac:dyDescent="0.15">
      <c r="B28" s="123">
        <v>40175</v>
      </c>
      <c r="D28" s="4" t="s">
        <v>410</v>
      </c>
    </row>
    <row r="29" spans="2:4" ht="18" customHeight="1" x14ac:dyDescent="0.15">
      <c r="B29" s="123">
        <v>40187</v>
      </c>
      <c r="D29" s="4" t="s">
        <v>411</v>
      </c>
    </row>
    <row r="30" spans="2:4" ht="18" customHeight="1" x14ac:dyDescent="0.15">
      <c r="B30" s="123">
        <v>40200</v>
      </c>
      <c r="D30" s="4" t="s">
        <v>412</v>
      </c>
    </row>
    <row r="31" spans="2:4" ht="18" customHeight="1" x14ac:dyDescent="0.15">
      <c r="B31" s="123">
        <v>40375</v>
      </c>
      <c r="D31" s="4" t="s">
        <v>414</v>
      </c>
    </row>
    <row r="32" spans="2:4" ht="18" customHeight="1" x14ac:dyDescent="0.15">
      <c r="B32" s="123">
        <v>40379</v>
      </c>
      <c r="D32" s="4" t="s">
        <v>415</v>
      </c>
    </row>
    <row r="34" spans="2:4" ht="18" customHeight="1" x14ac:dyDescent="0.15">
      <c r="B34" s="123">
        <v>40630</v>
      </c>
      <c r="D34" s="4" t="s">
        <v>416</v>
      </c>
    </row>
    <row r="36" spans="2:4" ht="18" customHeight="1" x14ac:dyDescent="0.15">
      <c r="B36" s="123">
        <v>40695</v>
      </c>
      <c r="D36" s="4" t="s">
        <v>417</v>
      </c>
    </row>
    <row r="38" spans="2:4" ht="18" customHeight="1" x14ac:dyDescent="0.15">
      <c r="B38" s="123">
        <v>40703</v>
      </c>
      <c r="D38" s="4" t="s">
        <v>418</v>
      </c>
    </row>
    <row r="39" spans="2:4" ht="18" customHeight="1" x14ac:dyDescent="0.15">
      <c r="D39" s="4" t="s">
        <v>419</v>
      </c>
    </row>
    <row r="41" spans="2:4" ht="18" customHeight="1" x14ac:dyDescent="0.15">
      <c r="B41" s="123">
        <v>40704</v>
      </c>
      <c r="D41" s="4" t="s">
        <v>465</v>
      </c>
    </row>
    <row r="43" spans="2:4" ht="18" customHeight="1" x14ac:dyDescent="0.15">
      <c r="B43" s="123">
        <v>40751</v>
      </c>
      <c r="D43" s="4" t="s">
        <v>466</v>
      </c>
    </row>
    <row r="45" spans="2:4" ht="18" customHeight="1" x14ac:dyDescent="0.15">
      <c r="B45" s="123">
        <v>40753</v>
      </c>
      <c r="D45" s="4" t="s">
        <v>429</v>
      </c>
    </row>
    <row r="47" spans="2:4" ht="18" customHeight="1" x14ac:dyDescent="0.15">
      <c r="B47" s="123">
        <v>40787</v>
      </c>
      <c r="D47" s="4" t="s">
        <v>430</v>
      </c>
    </row>
    <row r="48" spans="2:4" ht="18" customHeight="1" x14ac:dyDescent="0.15">
      <c r="D48" s="4" t="s">
        <v>431</v>
      </c>
    </row>
    <row r="50" spans="2:4" ht="18" customHeight="1" x14ac:dyDescent="0.15">
      <c r="B50" s="123">
        <v>40804</v>
      </c>
      <c r="D50" s="4" t="s">
        <v>432</v>
      </c>
    </row>
    <row r="52" spans="2:4" ht="18" customHeight="1" x14ac:dyDescent="0.15">
      <c r="B52" s="123">
        <v>40806</v>
      </c>
      <c r="D52" s="4" t="s">
        <v>433</v>
      </c>
    </row>
    <row r="53" spans="2:4" ht="18" customHeight="1" x14ac:dyDescent="0.15">
      <c r="D53" s="4" t="s">
        <v>434</v>
      </c>
    </row>
    <row r="55" spans="2:4" ht="18" customHeight="1" x14ac:dyDescent="0.15">
      <c r="B55" s="123">
        <v>40858</v>
      </c>
      <c r="D55" s="4" t="s">
        <v>435</v>
      </c>
    </row>
    <row r="56" spans="2:4" ht="18" customHeight="1" x14ac:dyDescent="0.15">
      <c r="D56" s="4" t="s">
        <v>436</v>
      </c>
    </row>
    <row r="58" spans="2:4" ht="18" customHeight="1" x14ac:dyDescent="0.15">
      <c r="B58" s="123">
        <v>40861</v>
      </c>
      <c r="D58" s="4" t="s">
        <v>437</v>
      </c>
    </row>
    <row r="60" spans="2:4" ht="18" customHeight="1" x14ac:dyDescent="0.15">
      <c r="B60" s="123">
        <v>41002</v>
      </c>
      <c r="D60" s="4" t="s">
        <v>438</v>
      </c>
    </row>
    <row r="62" spans="2:4" ht="18" customHeight="1" x14ac:dyDescent="0.15">
      <c r="B62" s="123">
        <v>41298</v>
      </c>
      <c r="D62" s="4" t="s">
        <v>467</v>
      </c>
    </row>
    <row r="64" spans="2:4" ht="18" customHeight="1" x14ac:dyDescent="0.15">
      <c r="B64" s="123">
        <v>41303</v>
      </c>
      <c r="D64" s="4" t="s">
        <v>439</v>
      </c>
    </row>
    <row r="65" spans="2:4" ht="18" customHeight="1" x14ac:dyDescent="0.15">
      <c r="B65" s="123">
        <v>41537</v>
      </c>
      <c r="D65" s="4" t="s">
        <v>440</v>
      </c>
    </row>
    <row r="66" spans="2:4" ht="18" customHeight="1" x14ac:dyDescent="0.15">
      <c r="B66" s="123">
        <v>41649</v>
      </c>
      <c r="D66" s="4" t="s">
        <v>444</v>
      </c>
    </row>
    <row r="67" spans="2:4" ht="18" customHeight="1" x14ac:dyDescent="0.15">
      <c r="B67" s="123">
        <v>41656</v>
      </c>
      <c r="D67" s="4" t="s">
        <v>445</v>
      </c>
    </row>
    <row r="68" spans="2:4" ht="18" customHeight="1" x14ac:dyDescent="0.15">
      <c r="B68" s="123">
        <v>41680</v>
      </c>
      <c r="D68" s="4" t="s">
        <v>446</v>
      </c>
    </row>
    <row r="70" spans="2:4" ht="18" customHeight="1" x14ac:dyDescent="0.15">
      <c r="B70" s="123">
        <v>42118</v>
      </c>
      <c r="D70" s="4" t="s">
        <v>447</v>
      </c>
    </row>
    <row r="72" spans="2:4" ht="18" customHeight="1" x14ac:dyDescent="0.15">
      <c r="B72" s="123">
        <v>42457</v>
      </c>
      <c r="D72" s="4" t="s">
        <v>468</v>
      </c>
    </row>
    <row r="73" spans="2:4" ht="18" customHeight="1" x14ac:dyDescent="0.15">
      <c r="D73" s="4" t="s">
        <v>469</v>
      </c>
    </row>
    <row r="75" spans="2:4" ht="18" customHeight="1" x14ac:dyDescent="0.15">
      <c r="B75" s="123">
        <v>42500</v>
      </c>
      <c r="D75" s="4" t="s">
        <v>448</v>
      </c>
    </row>
    <row r="77" spans="2:4" ht="18" customHeight="1" x14ac:dyDescent="0.15">
      <c r="B77" s="123">
        <v>42501</v>
      </c>
      <c r="D77" s="4" t="s">
        <v>449</v>
      </c>
    </row>
    <row r="78" spans="2:4" ht="18" customHeight="1" x14ac:dyDescent="0.15">
      <c r="D78" s="4" t="s">
        <v>450</v>
      </c>
    </row>
    <row r="79" spans="2:4" ht="18" customHeight="1" x14ac:dyDescent="0.15">
      <c r="D79" s="4" t="s">
        <v>451</v>
      </c>
    </row>
    <row r="81" spans="2:4" ht="18" customHeight="1" x14ac:dyDescent="0.15">
      <c r="B81" s="123">
        <v>42522</v>
      </c>
      <c r="D81" s="4" t="s">
        <v>475</v>
      </c>
    </row>
    <row r="83" spans="2:4" ht="18" customHeight="1" x14ac:dyDescent="0.15">
      <c r="B83" s="123">
        <v>42538</v>
      </c>
      <c r="D83" s="4" t="s">
        <v>453</v>
      </c>
    </row>
    <row r="84" spans="2:4" ht="18" customHeight="1" x14ac:dyDescent="0.15">
      <c r="D84" s="4" t="s">
        <v>454</v>
      </c>
    </row>
    <row r="85" spans="2:4" ht="18" customHeight="1" x14ac:dyDescent="0.15">
      <c r="D85" s="4" t="s">
        <v>455</v>
      </c>
    </row>
    <row r="87" spans="2:4" ht="18" customHeight="1" x14ac:dyDescent="0.15">
      <c r="B87" s="123">
        <v>42566</v>
      </c>
      <c r="D87" s="4" t="s">
        <v>456</v>
      </c>
    </row>
    <row r="88" spans="2:4" ht="18" customHeight="1" x14ac:dyDescent="0.15">
      <c r="D88" s="4" t="s">
        <v>457</v>
      </c>
    </row>
    <row r="90" spans="2:4" ht="18" customHeight="1" x14ac:dyDescent="0.15">
      <c r="B90" s="123">
        <v>42570</v>
      </c>
      <c r="D90" s="4" t="s">
        <v>457</v>
      </c>
    </row>
    <row r="92" spans="2:4" ht="18" customHeight="1" x14ac:dyDescent="0.15">
      <c r="B92" s="123">
        <v>43144</v>
      </c>
      <c r="D92" s="4" t="s">
        <v>458</v>
      </c>
    </row>
    <row r="94" spans="2:4" ht="18" customHeight="1" x14ac:dyDescent="0.15">
      <c r="B94" s="123">
        <v>43151</v>
      </c>
      <c r="D94" s="4" t="s">
        <v>470</v>
      </c>
    </row>
    <row r="96" spans="2:4" ht="18" customHeight="1" x14ac:dyDescent="0.15">
      <c r="B96" s="123">
        <v>43231</v>
      </c>
      <c r="D96" s="4" t="s">
        <v>472</v>
      </c>
    </row>
    <row r="98" spans="2:4" ht="18" customHeight="1" x14ac:dyDescent="0.15">
      <c r="B98" s="123">
        <v>43320</v>
      </c>
      <c r="D98" s="4" t="s">
        <v>473</v>
      </c>
    </row>
    <row r="100" spans="2:4" ht="18" customHeight="1" x14ac:dyDescent="0.15">
      <c r="B100" s="123">
        <v>43439</v>
      </c>
      <c r="C100" s="5" t="s">
        <v>480</v>
      </c>
      <c r="D100" s="4" t="s">
        <v>479</v>
      </c>
    </row>
    <row r="102" spans="2:4" ht="18" customHeight="1" x14ac:dyDescent="0.15">
      <c r="B102" s="123">
        <v>43592</v>
      </c>
      <c r="C102" s="5" t="s">
        <v>480</v>
      </c>
      <c r="D102" s="4" t="s">
        <v>481</v>
      </c>
    </row>
    <row r="103" spans="2:4" ht="18" customHeight="1" x14ac:dyDescent="0.15">
      <c r="D103" s="4" t="s">
        <v>482</v>
      </c>
    </row>
    <row r="105" spans="2:4" ht="18" customHeight="1" x14ac:dyDescent="0.15">
      <c r="B105" s="123">
        <v>43796</v>
      </c>
      <c r="C105" s="5" t="s">
        <v>480</v>
      </c>
      <c r="D105" s="4" t="s">
        <v>484</v>
      </c>
    </row>
    <row r="106" spans="2:4" ht="18" customHeight="1" x14ac:dyDescent="0.15">
      <c r="D106" s="4" t="s">
        <v>485</v>
      </c>
    </row>
    <row r="108" spans="2:4" ht="18" customHeight="1" x14ac:dyDescent="0.15">
      <c r="B108" s="123">
        <v>44330</v>
      </c>
      <c r="C108" s="5" t="s">
        <v>480</v>
      </c>
      <c r="D108" s="4" t="s">
        <v>485</v>
      </c>
    </row>
    <row r="110" spans="2:4" ht="18" customHeight="1" x14ac:dyDescent="0.15">
      <c r="B110" s="123">
        <v>44330</v>
      </c>
      <c r="C110" s="143" t="s">
        <v>497</v>
      </c>
      <c r="D110" s="4" t="s">
        <v>498</v>
      </c>
    </row>
    <row r="112" spans="2:4" ht="18" customHeight="1" x14ac:dyDescent="0.15">
      <c r="B112" s="123">
        <v>44334</v>
      </c>
      <c r="C112" s="5" t="s">
        <v>503</v>
      </c>
      <c r="D112" s="4" t="s">
        <v>504</v>
      </c>
    </row>
    <row r="114" spans="2:4" ht="18" customHeight="1" x14ac:dyDescent="0.15">
      <c r="B114" s="123">
        <v>44355</v>
      </c>
      <c r="C114" s="5" t="s">
        <v>480</v>
      </c>
      <c r="D114" s="4" t="s">
        <v>505</v>
      </c>
    </row>
    <row r="116" spans="2:4" ht="18" customHeight="1" x14ac:dyDescent="0.15">
      <c r="B116" s="123">
        <v>44389</v>
      </c>
      <c r="C116" s="5" t="s">
        <v>480</v>
      </c>
      <c r="D116" s="4" t="s">
        <v>506</v>
      </c>
    </row>
    <row r="118" spans="2:4" ht="18" customHeight="1" x14ac:dyDescent="0.15">
      <c r="B118" s="123">
        <v>44431</v>
      </c>
      <c r="C118" s="5" t="s">
        <v>509</v>
      </c>
      <c r="D118" s="4" t="s">
        <v>508</v>
      </c>
    </row>
  </sheetData>
  <phoneticPr fontId="3"/>
  <pageMargins left="0.7" right="0.7" top="0.75" bottom="0.75" header="0.3" footer="0.3"/>
  <pageSetup paperSize="9" orientation="portrait" verticalDpi="1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158"/>
  <sheetViews>
    <sheetView zoomScaleNormal="100" workbookViewId="0">
      <pane ySplit="2" topLeftCell="A126" activePane="bottomLeft" state="frozenSplit"/>
      <selection pane="bottomLeft" activeCell="G154" sqref="G154"/>
    </sheetView>
  </sheetViews>
  <sheetFormatPr defaultRowHeight="12.95" customHeight="1" x14ac:dyDescent="0.15"/>
  <cols>
    <col min="1" max="2" width="2.875" style="2" customWidth="1"/>
    <col min="3" max="3" width="25.625" style="2" customWidth="1"/>
    <col min="4" max="5" width="16.625" style="2" customWidth="1"/>
    <col min="6" max="6" width="27.375" style="2" customWidth="1"/>
    <col min="7" max="7" width="24.625" style="63" customWidth="1"/>
    <col min="8" max="8" width="10.875" style="2" customWidth="1"/>
    <col min="9" max="9" width="19" style="2" customWidth="1"/>
    <col min="10" max="10" width="3.875" style="2" customWidth="1"/>
    <col min="11" max="16384" width="9" style="2"/>
  </cols>
  <sheetData>
    <row r="1" spans="1:9" ht="12.95" customHeight="1" x14ac:dyDescent="0.15">
      <c r="A1" s="56" t="s">
        <v>222</v>
      </c>
      <c r="B1" s="56"/>
      <c r="C1" s="56"/>
      <c r="D1" s="56"/>
      <c r="G1" s="2"/>
      <c r="H1" s="2" t="s">
        <v>274</v>
      </c>
    </row>
    <row r="2" spans="1:9" ht="12.95" customHeight="1" x14ac:dyDescent="0.15">
      <c r="A2" s="56" t="s">
        <v>275</v>
      </c>
      <c r="B2" s="56"/>
      <c r="C2" s="56"/>
      <c r="D2" s="56" t="s">
        <v>276</v>
      </c>
      <c r="E2" s="2" t="s">
        <v>223</v>
      </c>
      <c r="F2" s="2" t="s">
        <v>277</v>
      </c>
      <c r="G2" s="2" t="s">
        <v>224</v>
      </c>
      <c r="H2" s="2" t="s">
        <v>278</v>
      </c>
      <c r="I2" s="2" t="s">
        <v>279</v>
      </c>
    </row>
    <row r="3" spans="1:9" ht="12.95" customHeight="1" x14ac:dyDescent="0.15">
      <c r="A3" s="8"/>
      <c r="B3" s="8"/>
      <c r="C3" s="8"/>
      <c r="D3" s="8"/>
      <c r="E3" s="8"/>
      <c r="F3" s="8"/>
      <c r="G3" s="8"/>
      <c r="H3" s="8"/>
    </row>
    <row r="4" spans="1:9" ht="12.95" customHeight="1" x14ac:dyDescent="0.15">
      <c r="A4" s="57" t="s">
        <v>225</v>
      </c>
      <c r="B4" s="57"/>
      <c r="C4" s="57"/>
      <c r="D4" s="57" t="s">
        <v>510</v>
      </c>
      <c r="E4" s="8"/>
      <c r="F4" s="8"/>
      <c r="G4" s="8"/>
    </row>
    <row r="5" spans="1:9" ht="12.95" customHeight="1" x14ac:dyDescent="0.15">
      <c r="A5" s="8"/>
      <c r="B5" s="8"/>
      <c r="C5" s="8"/>
      <c r="D5" s="8"/>
      <c r="E5" s="8"/>
      <c r="F5" s="8"/>
      <c r="G5" s="8"/>
      <c r="H5" s="8"/>
    </row>
    <row r="6" spans="1:9" ht="12.95" customHeight="1" x14ac:dyDescent="0.15">
      <c r="A6" s="1" t="s">
        <v>226</v>
      </c>
      <c r="B6" s="1"/>
      <c r="C6" s="1"/>
      <c r="D6" s="1" t="s">
        <v>510</v>
      </c>
      <c r="E6" s="8"/>
      <c r="F6" s="8"/>
      <c r="G6" s="8"/>
    </row>
    <row r="7" spans="1:9" ht="12.95" customHeight="1" x14ac:dyDescent="0.15">
      <c r="A7" s="8"/>
      <c r="B7" s="8"/>
      <c r="C7" s="8"/>
      <c r="D7" s="8"/>
      <c r="E7" s="8"/>
      <c r="F7" s="8"/>
      <c r="G7" s="8"/>
      <c r="H7" s="8"/>
    </row>
    <row r="8" spans="1:9" ht="12.95" customHeight="1" x14ac:dyDescent="0.15">
      <c r="A8" s="1" t="s">
        <v>227</v>
      </c>
      <c r="B8" s="1"/>
      <c r="C8" s="1"/>
      <c r="D8" s="1" t="s">
        <v>510</v>
      </c>
      <c r="E8" s="8"/>
      <c r="F8" s="8"/>
      <c r="G8" s="8"/>
    </row>
    <row r="9" spans="1:9" ht="12.95" customHeight="1" x14ac:dyDescent="0.15">
      <c r="A9" s="1" t="s">
        <v>228</v>
      </c>
      <c r="B9" s="1"/>
      <c r="C9" s="1"/>
      <c r="D9" s="1" t="s">
        <v>510</v>
      </c>
      <c r="E9" s="8"/>
      <c r="F9" s="8"/>
      <c r="G9" s="8"/>
    </row>
    <row r="10" spans="1:9" ht="12.95" customHeight="1" x14ac:dyDescent="0.15">
      <c r="A10" s="58"/>
      <c r="B10" s="1" t="s">
        <v>254</v>
      </c>
      <c r="C10" s="1"/>
      <c r="D10" s="1" t="s">
        <v>511</v>
      </c>
      <c r="E10" s="58" t="s">
        <v>510</v>
      </c>
      <c r="F10" s="8"/>
      <c r="G10" s="8"/>
      <c r="H10" s="8"/>
    </row>
    <row r="11" spans="1:9" ht="12.95" customHeight="1" x14ac:dyDescent="0.15">
      <c r="A11" s="58"/>
      <c r="B11" s="1" t="s">
        <v>280</v>
      </c>
      <c r="C11" s="1"/>
      <c r="D11" s="1" t="s">
        <v>512</v>
      </c>
      <c r="E11" s="58" t="s">
        <v>513</v>
      </c>
      <c r="F11" s="8"/>
      <c r="G11" s="8"/>
      <c r="H11" s="8"/>
    </row>
    <row r="12" spans="1:9" ht="12.95" customHeight="1" x14ac:dyDescent="0.15">
      <c r="A12" s="58"/>
      <c r="B12" s="1" t="s">
        <v>255</v>
      </c>
      <c r="C12" s="1"/>
      <c r="D12" s="1" t="s">
        <v>514</v>
      </c>
      <c r="E12" s="58" t="s">
        <v>515</v>
      </c>
      <c r="F12" s="8"/>
      <c r="G12" s="8"/>
      <c r="H12" s="8"/>
    </row>
    <row r="13" spans="1:9" ht="12.95" customHeight="1" x14ac:dyDescent="0.15">
      <c r="A13" s="56"/>
      <c r="B13" s="56" t="s">
        <v>256</v>
      </c>
      <c r="C13" s="56"/>
      <c r="D13" s="1" t="s">
        <v>516</v>
      </c>
      <c r="E13" s="59" t="s">
        <v>517</v>
      </c>
      <c r="F13" s="2" t="s">
        <v>257</v>
      </c>
      <c r="G13" s="60" t="str">
        <f>IF(config_PRESENTER_ADDRESS="","",config_PRESENTER_ADDRESS)</f>
        <v>愛知県名古屋市中区栄四丁目3番26号</v>
      </c>
      <c r="H13" s="2" t="s">
        <v>258</v>
      </c>
      <c r="I13" s="2" t="s">
        <v>259</v>
      </c>
    </row>
    <row r="14" spans="1:9" ht="12.95" customHeight="1" x14ac:dyDescent="0.15">
      <c r="A14" s="56"/>
      <c r="B14" s="56" t="s">
        <v>260</v>
      </c>
      <c r="C14" s="56"/>
      <c r="D14" s="1" t="s">
        <v>518</v>
      </c>
      <c r="E14" s="59" t="s">
        <v>519</v>
      </c>
      <c r="G14" s="2"/>
      <c r="H14" s="2" t="s">
        <v>261</v>
      </c>
      <c r="I14" s="2" t="s">
        <v>262</v>
      </c>
    </row>
    <row r="15" spans="1:9" ht="12.95" customHeight="1" x14ac:dyDescent="0.15">
      <c r="A15" s="8"/>
      <c r="B15" s="56" t="s">
        <v>331</v>
      </c>
      <c r="C15" s="56"/>
      <c r="D15" s="1" t="s">
        <v>520</v>
      </c>
      <c r="E15" s="58" t="s">
        <v>521</v>
      </c>
      <c r="F15" s="8"/>
      <c r="G15" s="8"/>
    </row>
    <row r="16" spans="1:9" ht="12.95" customHeight="1" x14ac:dyDescent="0.15">
      <c r="A16" s="1"/>
      <c r="B16" s="1" t="s">
        <v>263</v>
      </c>
      <c r="C16" s="1"/>
      <c r="D16" s="8"/>
      <c r="E16" s="1" t="s">
        <v>510</v>
      </c>
      <c r="F16" s="8"/>
      <c r="G16" s="2"/>
    </row>
    <row r="17" spans="1:8" ht="12.95" customHeight="1" x14ac:dyDescent="0.15">
      <c r="A17" s="1"/>
      <c r="B17" s="56"/>
      <c r="C17" s="1" t="s">
        <v>229</v>
      </c>
      <c r="D17" s="8" t="s">
        <v>522</v>
      </c>
      <c r="E17" s="58" t="s">
        <v>510</v>
      </c>
      <c r="F17" s="8"/>
      <c r="G17" s="8"/>
      <c r="H17" s="2" t="s">
        <v>261</v>
      </c>
    </row>
    <row r="18" spans="1:8" ht="12.95" customHeight="1" x14ac:dyDescent="0.15">
      <c r="A18" s="1"/>
      <c r="B18" s="56"/>
      <c r="C18" s="1" t="s">
        <v>281</v>
      </c>
      <c r="D18" s="8" t="s">
        <v>523</v>
      </c>
      <c r="E18" s="58" t="s">
        <v>510</v>
      </c>
      <c r="F18" s="8"/>
      <c r="G18" s="8"/>
      <c r="H18" s="2" t="s">
        <v>264</v>
      </c>
    </row>
    <row r="19" spans="1:8" ht="12.95" customHeight="1" x14ac:dyDescent="0.15">
      <c r="A19" s="1"/>
      <c r="B19" s="56"/>
      <c r="C19" s="1" t="s">
        <v>265</v>
      </c>
      <c r="D19" s="8" t="s">
        <v>524</v>
      </c>
      <c r="E19" s="58" t="s">
        <v>510</v>
      </c>
      <c r="F19" s="8"/>
      <c r="G19" s="8"/>
      <c r="H19" s="2" t="s">
        <v>185</v>
      </c>
    </row>
    <row r="20" spans="1:8" ht="12.95" customHeight="1" x14ac:dyDescent="0.15">
      <c r="A20" s="1"/>
      <c r="B20" s="56"/>
      <c r="C20" s="1" t="s">
        <v>230</v>
      </c>
      <c r="D20" s="8" t="s">
        <v>525</v>
      </c>
      <c r="E20" s="58" t="s">
        <v>510</v>
      </c>
      <c r="F20" s="1"/>
      <c r="G20" s="8"/>
      <c r="H20" s="2" t="s">
        <v>261</v>
      </c>
    </row>
    <row r="21" spans="1:8" ht="12.95" customHeight="1" x14ac:dyDescent="0.15">
      <c r="A21" s="1"/>
      <c r="B21" s="1" t="s">
        <v>186</v>
      </c>
      <c r="C21" s="56"/>
      <c r="D21" s="8" t="s">
        <v>526</v>
      </c>
      <c r="E21" s="58" t="s">
        <v>527</v>
      </c>
      <c r="F21" s="8"/>
      <c r="G21" s="8"/>
      <c r="H21" s="2" t="s">
        <v>261</v>
      </c>
    </row>
    <row r="22" spans="1:8" ht="12.95" customHeight="1" x14ac:dyDescent="0.15">
      <c r="A22" s="56"/>
      <c r="B22" s="56" t="s">
        <v>187</v>
      </c>
      <c r="C22" s="56"/>
      <c r="D22" s="56" t="s">
        <v>528</v>
      </c>
      <c r="E22" s="59" t="s">
        <v>527</v>
      </c>
      <c r="G22" s="2"/>
      <c r="H22" s="2" t="s">
        <v>231</v>
      </c>
    </row>
    <row r="23" spans="1:8" ht="12.95" customHeight="1" x14ac:dyDescent="0.15">
      <c r="A23" s="8"/>
      <c r="B23" s="8"/>
      <c r="C23" s="8"/>
      <c r="D23" s="8"/>
      <c r="E23" s="8"/>
      <c r="F23" s="8"/>
      <c r="G23" s="8"/>
      <c r="H23" s="8"/>
    </row>
    <row r="24" spans="1:8" ht="12.95" customHeight="1" x14ac:dyDescent="0.15">
      <c r="A24" s="1" t="s">
        <v>321</v>
      </c>
      <c r="B24" s="1"/>
      <c r="C24" s="1"/>
      <c r="D24" s="1" t="s">
        <v>510</v>
      </c>
      <c r="E24" s="8"/>
      <c r="F24" s="8"/>
      <c r="G24" s="8"/>
    </row>
    <row r="25" spans="1:8" ht="12.95" customHeight="1" x14ac:dyDescent="0.15">
      <c r="B25" s="1" t="s">
        <v>322</v>
      </c>
      <c r="C25" s="1"/>
      <c r="D25" s="1" t="s">
        <v>510</v>
      </c>
      <c r="E25" s="8"/>
      <c r="F25" s="8"/>
      <c r="G25" s="8"/>
    </row>
    <row r="26" spans="1:8" ht="12.95" customHeight="1" x14ac:dyDescent="0.15">
      <c r="A26" s="1"/>
      <c r="B26" s="1" t="s">
        <v>188</v>
      </c>
      <c r="C26" s="1"/>
      <c r="D26" s="1" t="s">
        <v>529</v>
      </c>
      <c r="E26" s="58" t="s">
        <v>513</v>
      </c>
      <c r="F26" s="8"/>
      <c r="G26" s="8"/>
      <c r="H26" s="8"/>
    </row>
    <row r="27" spans="1:8" ht="12.95" customHeight="1" x14ac:dyDescent="0.15">
      <c r="A27" s="1"/>
      <c r="B27" s="1" t="s">
        <v>281</v>
      </c>
      <c r="C27" s="1"/>
      <c r="D27" s="1" t="s">
        <v>530</v>
      </c>
      <c r="E27" s="58" t="s">
        <v>531</v>
      </c>
      <c r="F27" s="8"/>
      <c r="G27" s="8"/>
      <c r="H27" s="8"/>
    </row>
    <row r="28" spans="1:8" ht="12.95" customHeight="1" x14ac:dyDescent="0.15">
      <c r="A28" s="1"/>
      <c r="B28" s="1" t="s">
        <v>189</v>
      </c>
      <c r="C28" s="1"/>
      <c r="D28" s="1" t="s">
        <v>532</v>
      </c>
      <c r="E28" s="58" t="s">
        <v>533</v>
      </c>
      <c r="F28" s="8"/>
      <c r="G28" s="8"/>
      <c r="H28" s="8"/>
    </row>
    <row r="29" spans="1:8" ht="12.95" customHeight="1" x14ac:dyDescent="0.15">
      <c r="A29" s="1"/>
      <c r="B29" s="1" t="s">
        <v>190</v>
      </c>
      <c r="C29" s="1"/>
      <c r="D29" s="1" t="s">
        <v>534</v>
      </c>
      <c r="E29" s="58" t="s">
        <v>535</v>
      </c>
      <c r="F29" s="8"/>
      <c r="G29" s="8"/>
      <c r="H29" s="8"/>
    </row>
    <row r="30" spans="1:8" ht="12.95" customHeight="1" x14ac:dyDescent="0.15">
      <c r="A30" s="1"/>
      <c r="B30" s="1" t="s">
        <v>191</v>
      </c>
      <c r="C30" s="1"/>
      <c r="D30" s="1" t="s">
        <v>536</v>
      </c>
      <c r="E30" s="58" t="s">
        <v>510</v>
      </c>
      <c r="F30" s="8"/>
      <c r="G30" s="8"/>
      <c r="H30" s="8"/>
    </row>
    <row r="31" spans="1:8" ht="12.95" customHeight="1" x14ac:dyDescent="0.15">
      <c r="A31" s="1"/>
      <c r="B31" s="1"/>
      <c r="C31" s="6" t="s">
        <v>192</v>
      </c>
      <c r="E31" s="1" t="s">
        <v>510</v>
      </c>
      <c r="F31" s="8"/>
      <c r="G31" s="8"/>
      <c r="H31" s="8"/>
    </row>
    <row r="32" spans="1:8" ht="12.95" customHeight="1" x14ac:dyDescent="0.15">
      <c r="A32" s="1"/>
      <c r="B32" s="1" t="s">
        <v>193</v>
      </c>
      <c r="C32" s="1"/>
      <c r="D32" s="1" t="s">
        <v>537</v>
      </c>
      <c r="E32" s="58" t="s">
        <v>519</v>
      </c>
      <c r="G32" s="2"/>
      <c r="H32" s="8"/>
    </row>
    <row r="33" spans="1:8" ht="12.95" customHeight="1" x14ac:dyDescent="0.15">
      <c r="A33" s="1"/>
      <c r="B33" s="1" t="s">
        <v>36</v>
      </c>
      <c r="C33" s="1"/>
      <c r="D33" s="1" t="s">
        <v>538</v>
      </c>
      <c r="E33" s="58" t="s">
        <v>521</v>
      </c>
      <c r="G33" s="2"/>
      <c r="H33" s="8"/>
    </row>
    <row r="34" spans="1:8" ht="12.95" customHeight="1" x14ac:dyDescent="0.15">
      <c r="A34" s="1"/>
      <c r="B34" s="1" t="s">
        <v>266</v>
      </c>
      <c r="C34" s="1"/>
      <c r="D34" s="1" t="s">
        <v>510</v>
      </c>
      <c r="E34" s="1" t="s">
        <v>510</v>
      </c>
      <c r="G34" s="2"/>
      <c r="H34" s="8"/>
    </row>
    <row r="35" spans="1:8" ht="12.95" customHeight="1" x14ac:dyDescent="0.15">
      <c r="A35" s="1"/>
      <c r="B35" s="1" t="s">
        <v>263</v>
      </c>
      <c r="C35" s="1"/>
      <c r="D35" s="8"/>
      <c r="E35" s="1" t="s">
        <v>510</v>
      </c>
      <c r="F35" s="8"/>
      <c r="G35" s="2"/>
    </row>
    <row r="36" spans="1:8" ht="12.95" customHeight="1" x14ac:dyDescent="0.15">
      <c r="A36" s="1"/>
      <c r="B36" s="56"/>
      <c r="C36" s="1" t="s">
        <v>229</v>
      </c>
      <c r="D36" s="8" t="s">
        <v>539</v>
      </c>
      <c r="E36" s="58" t="s">
        <v>540</v>
      </c>
      <c r="F36" s="8"/>
      <c r="G36" s="2"/>
    </row>
    <row r="37" spans="1:8" ht="12.95" customHeight="1" x14ac:dyDescent="0.15">
      <c r="A37" s="1"/>
      <c r="B37" s="56"/>
      <c r="C37" s="1" t="s">
        <v>281</v>
      </c>
      <c r="D37" s="8" t="s">
        <v>541</v>
      </c>
      <c r="E37" s="58" t="s">
        <v>542</v>
      </c>
      <c r="F37" s="8"/>
      <c r="G37" s="2"/>
    </row>
    <row r="38" spans="1:8" ht="12.95" customHeight="1" x14ac:dyDescent="0.15">
      <c r="A38" s="1"/>
      <c r="B38" s="56"/>
      <c r="C38" s="1" t="s">
        <v>265</v>
      </c>
      <c r="D38" s="8" t="s">
        <v>543</v>
      </c>
      <c r="E38" s="58" t="s">
        <v>544</v>
      </c>
      <c r="F38" s="8"/>
      <c r="G38" s="2"/>
    </row>
    <row r="39" spans="1:8" ht="12.95" customHeight="1" x14ac:dyDescent="0.15">
      <c r="A39" s="1"/>
      <c r="B39" s="56"/>
      <c r="C39" s="1" t="s">
        <v>230</v>
      </c>
      <c r="D39" s="8" t="s">
        <v>545</v>
      </c>
      <c r="E39" s="58" t="s">
        <v>546</v>
      </c>
      <c r="F39" s="8"/>
      <c r="G39" s="2"/>
    </row>
    <row r="40" spans="1:8" ht="12.95" customHeight="1" x14ac:dyDescent="0.15">
      <c r="A40" s="8"/>
      <c r="B40" s="8"/>
      <c r="C40" s="8"/>
      <c r="D40" s="8"/>
      <c r="E40" s="8"/>
      <c r="F40" s="8"/>
      <c r="G40" s="8"/>
      <c r="H40" s="8"/>
    </row>
    <row r="41" spans="1:8" ht="12.95" customHeight="1" x14ac:dyDescent="0.15">
      <c r="A41" s="1"/>
      <c r="B41" s="1" t="s">
        <v>320</v>
      </c>
      <c r="C41" s="1"/>
      <c r="D41" s="1" t="s">
        <v>510</v>
      </c>
      <c r="E41" s="8"/>
      <c r="F41" s="8"/>
      <c r="G41" s="8"/>
    </row>
    <row r="42" spans="1:8" ht="12.95" customHeight="1" x14ac:dyDescent="0.15">
      <c r="A42" s="1"/>
      <c r="B42" s="1" t="s">
        <v>188</v>
      </c>
      <c r="C42" s="1"/>
      <c r="D42" s="1" t="s">
        <v>510</v>
      </c>
      <c r="E42" s="1" t="s">
        <v>595</v>
      </c>
      <c r="F42" s="8"/>
      <c r="G42" s="8"/>
      <c r="H42" s="8"/>
    </row>
    <row r="43" spans="1:8" ht="12.95" customHeight="1" x14ac:dyDescent="0.15">
      <c r="A43" s="1"/>
      <c r="B43" s="1" t="s">
        <v>281</v>
      </c>
      <c r="C43" s="1"/>
      <c r="D43" s="1" t="s">
        <v>510</v>
      </c>
      <c r="E43" s="1" t="s">
        <v>597</v>
      </c>
      <c r="F43" s="8"/>
      <c r="G43" s="8"/>
      <c r="H43" s="8"/>
    </row>
    <row r="44" spans="1:8" ht="12.95" customHeight="1" x14ac:dyDescent="0.15">
      <c r="A44" s="1"/>
      <c r="B44" s="1" t="s">
        <v>189</v>
      </c>
      <c r="C44" s="1"/>
      <c r="D44" s="1" t="s">
        <v>510</v>
      </c>
      <c r="E44" s="1" t="s">
        <v>598</v>
      </c>
      <c r="F44" s="8"/>
      <c r="G44" s="8"/>
      <c r="H44" s="8"/>
    </row>
    <row r="45" spans="1:8" ht="12.95" customHeight="1" x14ac:dyDescent="0.15">
      <c r="A45" s="1"/>
      <c r="B45" s="1" t="s">
        <v>81</v>
      </c>
      <c r="C45" s="1"/>
      <c r="D45" s="1" t="s">
        <v>510</v>
      </c>
      <c r="E45" s="1" t="s">
        <v>592</v>
      </c>
      <c r="F45" s="8"/>
      <c r="G45" s="8"/>
      <c r="H45" s="8"/>
    </row>
    <row r="46" spans="1:8" ht="12.95" customHeight="1" x14ac:dyDescent="0.15">
      <c r="A46" s="1"/>
      <c r="B46" s="1" t="s">
        <v>191</v>
      </c>
      <c r="C46" s="1"/>
      <c r="D46" s="1" t="s">
        <v>510</v>
      </c>
      <c r="E46" s="1" t="s">
        <v>510</v>
      </c>
      <c r="F46" s="8"/>
      <c r="G46" s="8"/>
      <c r="H46" s="8"/>
    </row>
    <row r="47" spans="1:8" ht="12.95" customHeight="1" x14ac:dyDescent="0.15">
      <c r="A47" s="1"/>
      <c r="B47" s="1"/>
      <c r="C47" s="6" t="s">
        <v>192</v>
      </c>
      <c r="F47" s="8"/>
      <c r="G47" s="8"/>
      <c r="H47" s="8"/>
    </row>
    <row r="48" spans="1:8" ht="12.95" customHeight="1" x14ac:dyDescent="0.15">
      <c r="A48" s="1"/>
      <c r="B48" s="1" t="s">
        <v>193</v>
      </c>
      <c r="C48" s="1"/>
      <c r="D48" s="1" t="s">
        <v>510</v>
      </c>
      <c r="E48" s="1" t="s">
        <v>599</v>
      </c>
      <c r="G48" s="2"/>
      <c r="H48" s="8"/>
    </row>
    <row r="49" spans="1:8" ht="12.95" customHeight="1" x14ac:dyDescent="0.15">
      <c r="A49" s="1"/>
      <c r="B49" s="1" t="s">
        <v>182</v>
      </c>
      <c r="C49" s="1"/>
      <c r="D49" s="1" t="s">
        <v>510</v>
      </c>
      <c r="E49" s="1" t="s">
        <v>596</v>
      </c>
      <c r="G49" s="2"/>
      <c r="H49" s="8"/>
    </row>
    <row r="50" spans="1:8" ht="12.95" customHeight="1" x14ac:dyDescent="0.15">
      <c r="A50" s="1"/>
      <c r="B50" s="1" t="s">
        <v>266</v>
      </c>
      <c r="C50" s="1"/>
      <c r="D50" s="1" t="s">
        <v>510</v>
      </c>
      <c r="E50" s="1" t="s">
        <v>510</v>
      </c>
      <c r="G50" s="2"/>
      <c r="H50" s="8"/>
    </row>
    <row r="51" spans="1:8" ht="12.95" customHeight="1" x14ac:dyDescent="0.15">
      <c r="A51" s="1"/>
      <c r="B51" s="1" t="s">
        <v>263</v>
      </c>
      <c r="C51" s="1"/>
      <c r="D51" s="8"/>
      <c r="E51" s="8"/>
      <c r="F51" s="8"/>
      <c r="G51" s="2"/>
    </row>
    <row r="52" spans="1:8" ht="12.95" customHeight="1" x14ac:dyDescent="0.15">
      <c r="A52" s="1"/>
      <c r="B52" s="56"/>
      <c r="C52" s="1" t="s">
        <v>229</v>
      </c>
      <c r="D52" s="8"/>
      <c r="E52" s="1" t="s">
        <v>594</v>
      </c>
      <c r="F52" s="8"/>
      <c r="G52" s="2"/>
    </row>
    <row r="53" spans="1:8" ht="12.95" customHeight="1" x14ac:dyDescent="0.15">
      <c r="A53" s="1"/>
      <c r="B53" s="56"/>
      <c r="C53" s="1" t="s">
        <v>281</v>
      </c>
      <c r="D53" s="8"/>
      <c r="E53" s="1" t="s">
        <v>593</v>
      </c>
      <c r="F53" s="8"/>
      <c r="G53" s="2"/>
    </row>
    <row r="54" spans="1:8" ht="12.95" customHeight="1" x14ac:dyDescent="0.15">
      <c r="A54" s="1"/>
      <c r="B54" s="56"/>
      <c r="C54" s="1" t="s">
        <v>265</v>
      </c>
      <c r="D54" s="8"/>
      <c r="E54" s="1" t="s">
        <v>591</v>
      </c>
      <c r="F54" s="8"/>
      <c r="G54" s="2"/>
    </row>
    <row r="55" spans="1:8" ht="12.95" customHeight="1" x14ac:dyDescent="0.15">
      <c r="A55" s="1"/>
      <c r="B55" s="56"/>
      <c r="C55" s="1" t="s">
        <v>230</v>
      </c>
      <c r="D55" s="8"/>
      <c r="E55" s="1" t="s">
        <v>590</v>
      </c>
      <c r="F55" s="8"/>
      <c r="G55" s="2"/>
    </row>
    <row r="56" spans="1:8" ht="12.95" customHeight="1" x14ac:dyDescent="0.15">
      <c r="A56" s="8"/>
      <c r="B56" s="8"/>
      <c r="C56" s="8"/>
      <c r="D56" s="8"/>
      <c r="E56" s="8"/>
      <c r="F56" s="8"/>
      <c r="G56" s="8"/>
      <c r="H56" s="8"/>
    </row>
    <row r="57" spans="1:8" ht="12.95" customHeight="1" x14ac:dyDescent="0.15">
      <c r="B57" s="1" t="s">
        <v>332</v>
      </c>
      <c r="C57" s="1"/>
      <c r="D57" s="1" t="s">
        <v>510</v>
      </c>
      <c r="E57" s="1" t="s">
        <v>510</v>
      </c>
      <c r="F57" s="8"/>
      <c r="G57" s="1"/>
      <c r="H57" s="8"/>
    </row>
    <row r="58" spans="1:8" ht="12.95" customHeight="1" x14ac:dyDescent="0.15">
      <c r="A58" s="1"/>
      <c r="B58" s="1" t="s">
        <v>323</v>
      </c>
      <c r="C58" s="1"/>
      <c r="D58" s="1" t="s">
        <v>547</v>
      </c>
      <c r="E58" s="58" t="s">
        <v>513</v>
      </c>
      <c r="F58" s="1"/>
      <c r="G58" s="8"/>
      <c r="H58" s="8"/>
    </row>
    <row r="59" spans="1:8" ht="12.95" customHeight="1" x14ac:dyDescent="0.15">
      <c r="A59" s="1"/>
      <c r="B59" s="1" t="s">
        <v>281</v>
      </c>
      <c r="C59" s="1"/>
      <c r="D59" s="1" t="s">
        <v>548</v>
      </c>
      <c r="E59" s="58" t="s">
        <v>531</v>
      </c>
      <c r="F59" s="8"/>
      <c r="G59" s="8"/>
      <c r="H59" s="8"/>
    </row>
    <row r="60" spans="1:8" ht="12.95" customHeight="1" x14ac:dyDescent="0.15">
      <c r="A60" s="1"/>
      <c r="B60" s="1" t="s">
        <v>107</v>
      </c>
      <c r="C60" s="1"/>
      <c r="D60" s="1" t="s">
        <v>549</v>
      </c>
      <c r="E60" s="58" t="s">
        <v>533</v>
      </c>
      <c r="F60" s="1"/>
      <c r="G60" s="8"/>
      <c r="H60" s="8"/>
    </row>
    <row r="61" spans="1:8" ht="12.95" customHeight="1" x14ac:dyDescent="0.15">
      <c r="A61" s="1"/>
      <c r="B61" s="1" t="s">
        <v>108</v>
      </c>
      <c r="C61" s="1"/>
      <c r="D61" s="1" t="s">
        <v>550</v>
      </c>
      <c r="E61" s="58" t="s">
        <v>535</v>
      </c>
      <c r="F61" s="8"/>
      <c r="G61" s="8"/>
      <c r="H61" s="8"/>
    </row>
    <row r="62" spans="1:8" ht="12.95" customHeight="1" x14ac:dyDescent="0.15">
      <c r="A62" s="1"/>
      <c r="B62" s="1" t="s">
        <v>191</v>
      </c>
      <c r="C62" s="1"/>
      <c r="D62" s="1" t="s">
        <v>551</v>
      </c>
      <c r="E62" s="58" t="s">
        <v>510</v>
      </c>
      <c r="F62" s="1"/>
      <c r="G62" s="8"/>
      <c r="H62" s="8"/>
    </row>
    <row r="63" spans="1:8" ht="12.95" customHeight="1" x14ac:dyDescent="0.15">
      <c r="A63" s="1"/>
      <c r="B63" s="1"/>
      <c r="C63" s="6" t="s">
        <v>192</v>
      </c>
      <c r="E63" s="1" t="s">
        <v>510</v>
      </c>
      <c r="F63" s="8"/>
      <c r="G63" s="8"/>
      <c r="H63" s="8"/>
    </row>
    <row r="64" spans="1:8" ht="12.95" customHeight="1" x14ac:dyDescent="0.15">
      <c r="A64" s="1"/>
      <c r="B64" s="1" t="s">
        <v>109</v>
      </c>
      <c r="C64" s="1"/>
      <c r="D64" s="1" t="s">
        <v>552</v>
      </c>
      <c r="E64" s="58" t="s">
        <v>519</v>
      </c>
      <c r="G64" s="2"/>
      <c r="H64" s="8"/>
    </row>
    <row r="65" spans="1:8" ht="12.95" customHeight="1" x14ac:dyDescent="0.15">
      <c r="A65" s="1"/>
      <c r="B65" s="1" t="s">
        <v>324</v>
      </c>
      <c r="C65" s="1"/>
      <c r="D65" s="1" t="s">
        <v>553</v>
      </c>
      <c r="E65" s="58" t="s">
        <v>521</v>
      </c>
      <c r="G65" s="2"/>
      <c r="H65" s="8"/>
    </row>
    <row r="66" spans="1:8" ht="12.95" customHeight="1" x14ac:dyDescent="0.15">
      <c r="A66" s="1"/>
      <c r="B66" s="1" t="s">
        <v>263</v>
      </c>
      <c r="C66" s="1"/>
      <c r="D66" s="8"/>
      <c r="E66" s="1" t="s">
        <v>510</v>
      </c>
      <c r="F66" s="8"/>
      <c r="G66" s="2"/>
    </row>
    <row r="67" spans="1:8" ht="12.95" customHeight="1" x14ac:dyDescent="0.15">
      <c r="A67" s="1"/>
      <c r="B67" s="56"/>
      <c r="C67" s="1" t="s">
        <v>229</v>
      </c>
      <c r="D67" s="8" t="s">
        <v>554</v>
      </c>
      <c r="E67" s="58" t="s">
        <v>540</v>
      </c>
      <c r="F67" s="8"/>
      <c r="G67" s="2"/>
    </row>
    <row r="68" spans="1:8" ht="12.95" customHeight="1" x14ac:dyDescent="0.15">
      <c r="A68" s="1"/>
      <c r="B68" s="56"/>
      <c r="C68" s="1" t="s">
        <v>281</v>
      </c>
      <c r="D68" s="8" t="s">
        <v>555</v>
      </c>
      <c r="E68" s="58" t="s">
        <v>542</v>
      </c>
      <c r="F68" s="8"/>
      <c r="G68" s="2"/>
    </row>
    <row r="69" spans="1:8" ht="12.95" customHeight="1" x14ac:dyDescent="0.15">
      <c r="A69" s="1"/>
      <c r="B69" s="56"/>
      <c r="C69" s="1" t="s">
        <v>265</v>
      </c>
      <c r="D69" s="8" t="s">
        <v>556</v>
      </c>
      <c r="E69" s="58" t="s">
        <v>544</v>
      </c>
      <c r="F69" s="8"/>
      <c r="G69" s="2"/>
    </row>
    <row r="70" spans="1:8" ht="12.95" customHeight="1" x14ac:dyDescent="0.15">
      <c r="A70" s="1"/>
      <c r="B70" s="56"/>
      <c r="C70" s="1" t="s">
        <v>230</v>
      </c>
      <c r="D70" s="8" t="s">
        <v>557</v>
      </c>
      <c r="E70" s="58" t="s">
        <v>546</v>
      </c>
      <c r="F70" s="8"/>
      <c r="G70" s="2"/>
    </row>
    <row r="71" spans="1:8" ht="12.95" customHeight="1" x14ac:dyDescent="0.15">
      <c r="A71"/>
      <c r="B71"/>
      <c r="C71"/>
      <c r="D71"/>
      <c r="E71"/>
      <c r="F71"/>
      <c r="G71" s="2"/>
      <c r="H71"/>
    </row>
    <row r="72" spans="1:8" ht="12.95" customHeight="1" x14ac:dyDescent="0.15">
      <c r="B72" s="1" t="s">
        <v>325</v>
      </c>
      <c r="C72" s="1"/>
      <c r="D72" s="1" t="s">
        <v>510</v>
      </c>
      <c r="E72" s="8"/>
      <c r="F72" s="8"/>
      <c r="G72" s="8"/>
    </row>
    <row r="73" spans="1:8" ht="12.95" customHeight="1" x14ac:dyDescent="0.15">
      <c r="A73" s="1"/>
      <c r="B73" s="1" t="s">
        <v>323</v>
      </c>
      <c r="C73" s="1"/>
      <c r="D73" s="1" t="s">
        <v>510</v>
      </c>
      <c r="E73" s="1" t="s">
        <v>510</v>
      </c>
      <c r="F73" s="1"/>
      <c r="G73" s="8"/>
      <c r="H73" s="8"/>
    </row>
    <row r="74" spans="1:8" ht="12.95" customHeight="1" x14ac:dyDescent="0.15">
      <c r="A74" s="1"/>
      <c r="B74" s="1" t="s">
        <v>281</v>
      </c>
      <c r="C74" s="1"/>
      <c r="D74" s="1" t="s">
        <v>510</v>
      </c>
      <c r="E74" s="1" t="s">
        <v>510</v>
      </c>
      <c r="F74" s="8"/>
      <c r="G74" s="8"/>
      <c r="H74" s="8"/>
    </row>
    <row r="75" spans="1:8" ht="12.95" customHeight="1" x14ac:dyDescent="0.15">
      <c r="A75" s="1"/>
      <c r="B75" s="1" t="s">
        <v>107</v>
      </c>
      <c r="C75" s="1"/>
      <c r="D75" s="1" t="s">
        <v>510</v>
      </c>
      <c r="E75" s="1" t="s">
        <v>510</v>
      </c>
      <c r="F75" s="1"/>
      <c r="G75" s="8"/>
      <c r="H75" s="8"/>
    </row>
    <row r="76" spans="1:8" ht="12.95" customHeight="1" x14ac:dyDescent="0.15">
      <c r="A76" s="1"/>
      <c r="B76" s="1" t="s">
        <v>108</v>
      </c>
      <c r="C76" s="1"/>
      <c r="D76" s="1" t="s">
        <v>510</v>
      </c>
      <c r="E76" s="1" t="s">
        <v>510</v>
      </c>
      <c r="F76" s="8"/>
      <c r="G76" s="8"/>
      <c r="H76" s="8"/>
    </row>
    <row r="77" spans="1:8" ht="12.95" customHeight="1" x14ac:dyDescent="0.15">
      <c r="A77" s="1"/>
      <c r="B77" s="1" t="s">
        <v>191</v>
      </c>
      <c r="C77" s="1"/>
      <c r="D77" s="1" t="s">
        <v>510</v>
      </c>
      <c r="E77" s="1" t="s">
        <v>510</v>
      </c>
      <c r="F77" s="1"/>
      <c r="G77" s="8"/>
      <c r="H77" s="8"/>
    </row>
    <row r="78" spans="1:8" ht="12.95" customHeight="1" x14ac:dyDescent="0.15">
      <c r="A78" s="1"/>
      <c r="B78" s="1"/>
      <c r="C78" s="6" t="s">
        <v>192</v>
      </c>
      <c r="F78" s="8"/>
      <c r="G78" s="8"/>
      <c r="H78" s="8"/>
    </row>
    <row r="79" spans="1:8" ht="12.95" customHeight="1" x14ac:dyDescent="0.15">
      <c r="A79" s="1"/>
      <c r="B79" s="1" t="s">
        <v>109</v>
      </c>
      <c r="C79" s="1"/>
      <c r="D79" s="1" t="s">
        <v>510</v>
      </c>
      <c r="E79" s="1" t="s">
        <v>510</v>
      </c>
      <c r="G79" s="2"/>
      <c r="H79" s="8"/>
    </row>
    <row r="80" spans="1:8" ht="12.95" customHeight="1" x14ac:dyDescent="0.15">
      <c r="A80" s="1"/>
      <c r="B80" s="1" t="s">
        <v>324</v>
      </c>
      <c r="C80" s="1"/>
      <c r="D80" s="1" t="s">
        <v>510</v>
      </c>
      <c r="E80" s="1" t="s">
        <v>510</v>
      </c>
      <c r="G80" s="2"/>
      <c r="H80" s="8"/>
    </row>
    <row r="81" spans="1:8" ht="12.95" customHeight="1" x14ac:dyDescent="0.15">
      <c r="A81" s="1"/>
      <c r="B81" s="1" t="s">
        <v>326</v>
      </c>
      <c r="C81" s="1"/>
      <c r="D81" s="1" t="s">
        <v>510</v>
      </c>
      <c r="E81" s="8"/>
      <c r="G81" s="2"/>
      <c r="H81" s="8"/>
    </row>
    <row r="82" spans="1:8" ht="12.95" customHeight="1" x14ac:dyDescent="0.15">
      <c r="A82" s="1"/>
      <c r="B82" s="1" t="s">
        <v>263</v>
      </c>
      <c r="C82" s="1"/>
      <c r="D82" s="8"/>
      <c r="E82" s="8"/>
      <c r="F82" s="8"/>
      <c r="G82" s="2"/>
    </row>
    <row r="83" spans="1:8" ht="12.95" customHeight="1" x14ac:dyDescent="0.15">
      <c r="A83" s="1"/>
      <c r="B83" s="56"/>
      <c r="C83" s="1" t="s">
        <v>229</v>
      </c>
      <c r="D83" s="8"/>
      <c r="E83" s="1" t="s">
        <v>510</v>
      </c>
      <c r="F83" s="8"/>
      <c r="G83" s="2"/>
    </row>
    <row r="84" spans="1:8" ht="12.95" customHeight="1" x14ac:dyDescent="0.15">
      <c r="A84" s="1"/>
      <c r="B84" s="56"/>
      <c r="C84" s="1" t="s">
        <v>281</v>
      </c>
      <c r="D84" s="8"/>
      <c r="E84" s="1" t="s">
        <v>510</v>
      </c>
      <c r="F84" s="8"/>
      <c r="G84" s="2"/>
    </row>
    <row r="85" spans="1:8" ht="12.95" customHeight="1" x14ac:dyDescent="0.15">
      <c r="A85" s="1"/>
      <c r="B85" s="56"/>
      <c r="C85" s="1" t="s">
        <v>265</v>
      </c>
      <c r="D85" s="8"/>
      <c r="E85" s="1" t="s">
        <v>510</v>
      </c>
      <c r="F85" s="8"/>
      <c r="G85" s="2"/>
    </row>
    <row r="86" spans="1:8" ht="12.95" customHeight="1" x14ac:dyDescent="0.15">
      <c r="A86" s="1"/>
      <c r="B86" s="56"/>
      <c r="C86" s="1" t="s">
        <v>230</v>
      </c>
      <c r="D86" s="8"/>
      <c r="E86" s="1" t="s">
        <v>510</v>
      </c>
      <c r="F86" s="8"/>
      <c r="G86" s="2"/>
    </row>
    <row r="87" spans="1:8" ht="12.95" customHeight="1" x14ac:dyDescent="0.15">
      <c r="A87" s="8"/>
      <c r="B87" s="8"/>
      <c r="C87" s="8"/>
      <c r="D87" s="8"/>
      <c r="E87" s="8"/>
      <c r="F87" s="8"/>
      <c r="G87" s="8"/>
    </row>
    <row r="88" spans="1:8" ht="12.95" customHeight="1" x14ac:dyDescent="0.15">
      <c r="A88" s="8"/>
      <c r="B88" s="8"/>
      <c r="C88" s="8"/>
      <c r="D88" s="8"/>
      <c r="E88" s="8"/>
      <c r="F88" s="8"/>
      <c r="G88" s="8"/>
      <c r="H88" s="8"/>
    </row>
    <row r="89" spans="1:8" ht="15.75" customHeight="1" x14ac:dyDescent="0.15">
      <c r="A89" s="57" t="s">
        <v>177</v>
      </c>
      <c r="B89" s="57"/>
      <c r="C89" s="57"/>
      <c r="D89" s="57" t="s">
        <v>510</v>
      </c>
      <c r="E89" s="8"/>
      <c r="F89" s="8"/>
      <c r="G89" s="8"/>
      <c r="H89" s="8"/>
    </row>
    <row r="90" spans="1:8" ht="12.95" customHeight="1" x14ac:dyDescent="0.15">
      <c r="A90" s="1"/>
      <c r="B90" s="1"/>
      <c r="C90" s="1"/>
      <c r="D90" s="1" t="s">
        <v>510</v>
      </c>
      <c r="E90" s="1" t="s">
        <v>510</v>
      </c>
      <c r="F90" s="8"/>
      <c r="G90" s="8"/>
      <c r="H90" s="8"/>
    </row>
    <row r="91" spans="1:8" ht="12.95" customHeight="1" x14ac:dyDescent="0.15">
      <c r="A91" s="1"/>
      <c r="B91" s="1"/>
      <c r="C91" s="1"/>
      <c r="D91" s="1" t="s">
        <v>510</v>
      </c>
      <c r="E91" s="1" t="s">
        <v>510</v>
      </c>
      <c r="F91" s="8"/>
      <c r="G91" s="8"/>
      <c r="H91" s="8"/>
    </row>
    <row r="92" spans="1:8" ht="12.95" customHeight="1" x14ac:dyDescent="0.15">
      <c r="A92" s="1"/>
      <c r="B92" s="1"/>
      <c r="C92" s="1"/>
      <c r="D92" s="1" t="s">
        <v>510</v>
      </c>
      <c r="E92" s="1" t="s">
        <v>510</v>
      </c>
      <c r="F92" s="8"/>
      <c r="G92" s="8"/>
      <c r="H92" s="8"/>
    </row>
    <row r="93" spans="1:8" ht="12.95" customHeight="1" x14ac:dyDescent="0.15">
      <c r="A93" s="8"/>
      <c r="B93" s="8"/>
      <c r="C93" s="8"/>
      <c r="D93" s="8"/>
      <c r="E93" s="8"/>
      <c r="F93" s="8"/>
      <c r="G93" s="8"/>
      <c r="H93" s="8"/>
    </row>
    <row r="94" spans="1:8" ht="12.95" customHeight="1" x14ac:dyDescent="0.15">
      <c r="A94" s="8"/>
      <c r="B94" s="8"/>
      <c r="C94" s="8"/>
      <c r="D94" s="8"/>
      <c r="E94" s="8"/>
      <c r="F94" s="8"/>
      <c r="G94" s="8"/>
      <c r="H94" s="8"/>
    </row>
    <row r="95" spans="1:8" ht="12.95" customHeight="1" x14ac:dyDescent="0.15">
      <c r="A95" s="61" t="s">
        <v>178</v>
      </c>
      <c r="B95" s="61"/>
      <c r="C95" s="61"/>
      <c r="D95" s="61" t="s">
        <v>510</v>
      </c>
      <c r="G95" s="2"/>
    </row>
    <row r="96" spans="1:8" ht="12.95" customHeight="1" x14ac:dyDescent="0.15">
      <c r="A96" s="8"/>
      <c r="B96" s="8"/>
      <c r="C96" s="8"/>
      <c r="D96" s="8"/>
      <c r="E96" s="8"/>
      <c r="F96" s="8"/>
      <c r="G96" s="8"/>
      <c r="H96" s="8"/>
    </row>
    <row r="97" spans="1:9" ht="12.95" customHeight="1" x14ac:dyDescent="0.15">
      <c r="A97" s="2" t="s">
        <v>267</v>
      </c>
      <c r="B97"/>
      <c r="C97"/>
      <c r="D97" s="2" t="s">
        <v>558</v>
      </c>
      <c r="E97" s="59" t="s">
        <v>559</v>
      </c>
      <c r="G97"/>
    </row>
    <row r="98" spans="1:9" ht="12.95" customHeight="1" x14ac:dyDescent="0.15">
      <c r="A98"/>
      <c r="B98"/>
      <c r="C98"/>
      <c r="F98"/>
      <c r="G98"/>
      <c r="H98"/>
    </row>
    <row r="99" spans="1:9" ht="12.95" customHeight="1" x14ac:dyDescent="0.15">
      <c r="A99" s="8"/>
      <c r="B99" s="8"/>
      <c r="C99" s="8"/>
      <c r="D99" s="8"/>
      <c r="E99" s="8"/>
      <c r="F99" s="8"/>
      <c r="G99" s="8"/>
      <c r="H99" s="8"/>
    </row>
    <row r="100" spans="1:9" ht="12.95" customHeight="1" x14ac:dyDescent="0.15">
      <c r="A100" s="2" t="s">
        <v>327</v>
      </c>
      <c r="B100"/>
      <c r="C100"/>
      <c r="D100" s="2" t="s">
        <v>560</v>
      </c>
      <c r="E100" s="75">
        <v>0</v>
      </c>
      <c r="G100"/>
      <c r="H100"/>
    </row>
    <row r="101" spans="1:9" ht="12.95" customHeight="1" x14ac:dyDescent="0.15">
      <c r="A101"/>
      <c r="B101"/>
      <c r="C101" s="2" t="s">
        <v>328</v>
      </c>
      <c r="F101"/>
      <c r="G101"/>
      <c r="H101" s="2">
        <v>0</v>
      </c>
    </row>
    <row r="102" spans="1:9" ht="12.95" customHeight="1" x14ac:dyDescent="0.15">
      <c r="A102"/>
      <c r="B102"/>
      <c r="C102" s="2" t="s">
        <v>329</v>
      </c>
      <c r="F102"/>
      <c r="G102"/>
      <c r="H102" s="2">
        <v>1</v>
      </c>
    </row>
    <row r="103" spans="1:9" ht="12.95" customHeight="1" x14ac:dyDescent="0.15">
      <c r="A103"/>
      <c r="B103"/>
      <c r="C103"/>
      <c r="D103"/>
      <c r="G103"/>
      <c r="H103"/>
      <c r="I103"/>
    </row>
    <row r="104" spans="1:9" ht="12.95" customHeight="1" x14ac:dyDescent="0.15">
      <c r="A104" s="8" t="s">
        <v>305</v>
      </c>
      <c r="B104" s="8"/>
      <c r="C104" s="8"/>
      <c r="F104" s="8"/>
      <c r="G104" s="2"/>
    </row>
    <row r="105" spans="1:9" ht="12.95" customHeight="1" x14ac:dyDescent="0.15">
      <c r="A105" s="8"/>
      <c r="B105" s="8" t="s">
        <v>15</v>
      </c>
      <c r="C105" s="8"/>
      <c r="D105" s="8" t="s">
        <v>561</v>
      </c>
      <c r="E105" s="58" t="s">
        <v>562</v>
      </c>
      <c r="F105" s="8"/>
      <c r="G105" s="8"/>
      <c r="H105" s="8"/>
    </row>
    <row r="106" spans="1:9" ht="12.95" customHeight="1" x14ac:dyDescent="0.15">
      <c r="A106" s="8"/>
      <c r="B106" s="1" t="s">
        <v>0</v>
      </c>
      <c r="C106" s="1"/>
      <c r="D106" s="8" t="s">
        <v>563</v>
      </c>
      <c r="E106" s="74" t="s">
        <v>564</v>
      </c>
      <c r="F106" s="8"/>
      <c r="G106" s="2"/>
      <c r="H106" s="1"/>
    </row>
    <row r="107" spans="1:9" ht="12.95" customHeight="1" x14ac:dyDescent="0.15">
      <c r="A107" s="8"/>
      <c r="B107" s="8" t="s">
        <v>1</v>
      </c>
      <c r="C107" s="8"/>
      <c r="D107" s="8" t="s">
        <v>565</v>
      </c>
      <c r="E107" s="74" t="s">
        <v>566</v>
      </c>
      <c r="F107" s="8" t="s">
        <v>16</v>
      </c>
      <c r="G107" s="73" t="str">
        <f>IF(year10_HOKEN_CORP__text02="","",year10_HOKEN_CORP__text02)</f>
        <v>住宅保証機構株式会社</v>
      </c>
      <c r="H107" s="8"/>
    </row>
    <row r="108" spans="1:9" ht="12.95" customHeight="1" x14ac:dyDescent="0.15">
      <c r="A108" s="8"/>
      <c r="B108" s="8"/>
      <c r="C108" s="2" t="s">
        <v>2</v>
      </c>
      <c r="D108" s="8"/>
      <c r="E108" s="8"/>
      <c r="F108" s="8" t="s">
        <v>3</v>
      </c>
      <c r="G108" s="8" t="s">
        <v>4</v>
      </c>
      <c r="H108" s="8" t="s">
        <v>5</v>
      </c>
    </row>
    <row r="109" spans="1:9" ht="12.95" customHeight="1" x14ac:dyDescent="0.15">
      <c r="A109" s="8"/>
      <c r="C109" s="1" t="s">
        <v>6</v>
      </c>
      <c r="D109" s="8"/>
      <c r="E109" s="8"/>
      <c r="F109" s="110" t="s">
        <v>7</v>
      </c>
      <c r="G109" s="8" t="s">
        <v>18</v>
      </c>
      <c r="H109" s="8" t="s">
        <v>25</v>
      </c>
    </row>
    <row r="110" spans="1:9" ht="12.95" customHeight="1" x14ac:dyDescent="0.15">
      <c r="A110" s="8"/>
      <c r="C110" s="1" t="s">
        <v>8</v>
      </c>
      <c r="D110" s="8"/>
      <c r="E110" s="8"/>
      <c r="F110" s="110" t="s">
        <v>9</v>
      </c>
      <c r="G110" s="8" t="s">
        <v>19</v>
      </c>
      <c r="H110" s="8" t="s">
        <v>26</v>
      </c>
    </row>
    <row r="111" spans="1:9" ht="12.95" customHeight="1" x14ac:dyDescent="0.15">
      <c r="A111" s="8"/>
      <c r="C111" s="1" t="s">
        <v>21</v>
      </c>
      <c r="D111" s="8"/>
      <c r="E111" s="8"/>
      <c r="F111" s="110"/>
      <c r="G111" s="8" t="s">
        <v>20</v>
      </c>
      <c r="H111" s="8" t="s">
        <v>27</v>
      </c>
    </row>
    <row r="112" spans="1:9" ht="12.95" customHeight="1" x14ac:dyDescent="0.15">
      <c r="A112" s="8"/>
      <c r="C112" s="1" t="s">
        <v>10</v>
      </c>
      <c r="D112" s="8"/>
      <c r="E112" s="8"/>
      <c r="F112" s="110" t="s">
        <v>11</v>
      </c>
      <c r="G112" s="8" t="s">
        <v>17</v>
      </c>
      <c r="H112" s="8" t="s">
        <v>28</v>
      </c>
    </row>
    <row r="113" spans="1:8" ht="12.95" customHeight="1" x14ac:dyDescent="0.15">
      <c r="A113" s="8"/>
      <c r="C113" s="1" t="s">
        <v>12</v>
      </c>
      <c r="D113" s="8"/>
      <c r="E113" s="8"/>
      <c r="F113" s="110" t="s">
        <v>13</v>
      </c>
      <c r="G113" s="8" t="s">
        <v>22</v>
      </c>
      <c r="H113" s="8"/>
    </row>
    <row r="114" spans="1:8" ht="12.95" customHeight="1" x14ac:dyDescent="0.15">
      <c r="A114" s="8"/>
      <c r="C114" s="1" t="s">
        <v>24</v>
      </c>
      <c r="D114" s="8"/>
      <c r="E114" s="8"/>
      <c r="F114" s="110" t="s">
        <v>14</v>
      </c>
      <c r="G114" s="1" t="s">
        <v>23</v>
      </c>
      <c r="H114" s="8" t="s">
        <v>29</v>
      </c>
    </row>
    <row r="115" spans="1:8" ht="12.95" customHeight="1" x14ac:dyDescent="0.15">
      <c r="A115" s="8"/>
      <c r="B115" s="8"/>
      <c r="C115" s="8"/>
      <c r="D115" s="8"/>
      <c r="E115" s="8"/>
      <c r="F115" s="8"/>
      <c r="G115" s="8"/>
      <c r="H115" s="8"/>
    </row>
    <row r="116" spans="1:8" ht="12.95" customHeight="1" x14ac:dyDescent="0.15">
      <c r="A116" s="8"/>
      <c r="B116" s="8"/>
      <c r="C116" s="8"/>
      <c r="D116" s="8"/>
      <c r="E116" s="8"/>
      <c r="F116" s="8"/>
      <c r="G116" s="8"/>
      <c r="H116" s="8"/>
    </row>
    <row r="117" spans="1:8" ht="12.95" customHeight="1" x14ac:dyDescent="0.15">
      <c r="A117" s="61" t="s">
        <v>268</v>
      </c>
      <c r="B117" s="61"/>
      <c r="C117" s="61"/>
      <c r="D117" s="62"/>
      <c r="G117" s="2"/>
    </row>
    <row r="118" spans="1:8" ht="12.95" customHeight="1" x14ac:dyDescent="0.15">
      <c r="A118" s="8"/>
      <c r="B118" s="8"/>
      <c r="C118" s="8"/>
      <c r="D118" s="8"/>
      <c r="E118" s="8"/>
      <c r="F118" s="8"/>
      <c r="G118" s="8"/>
      <c r="H118" s="8"/>
    </row>
    <row r="119" spans="1:8" ht="12.95" customHeight="1" x14ac:dyDescent="0.15">
      <c r="A119" s="8"/>
      <c r="B119" s="8"/>
      <c r="C119" s="8"/>
      <c r="D119" s="8"/>
      <c r="E119" s="8"/>
      <c r="F119" s="8"/>
      <c r="G119" s="8"/>
      <c r="H119" s="8"/>
    </row>
    <row r="120" spans="1:8" ht="12.95" customHeight="1" x14ac:dyDescent="0.15">
      <c r="A120" s="8"/>
      <c r="B120" s="8"/>
      <c r="C120" s="8"/>
      <c r="D120" s="8"/>
      <c r="E120" s="8"/>
      <c r="F120" s="8"/>
      <c r="G120" s="8"/>
      <c r="H120" s="8"/>
    </row>
    <row r="121" spans="1:8" ht="12.95" customHeight="1" x14ac:dyDescent="0.15">
      <c r="A121" s="8"/>
      <c r="B121" s="8"/>
      <c r="C121" s="8"/>
      <c r="D121" s="8"/>
      <c r="E121" s="8"/>
      <c r="F121" s="8"/>
      <c r="G121" s="8"/>
      <c r="H121" s="8"/>
    </row>
    <row r="122" spans="1:8" ht="12.95" customHeight="1" x14ac:dyDescent="0.15">
      <c r="A122" s="8"/>
      <c r="B122" s="8"/>
      <c r="C122" s="8"/>
      <c r="D122" s="8"/>
      <c r="E122" s="8"/>
      <c r="F122" s="8"/>
      <c r="G122" s="8"/>
      <c r="H122" s="8"/>
    </row>
    <row r="123" spans="1:8" ht="12.95" customHeight="1" x14ac:dyDescent="0.15">
      <c r="A123" s="61" t="s">
        <v>80</v>
      </c>
      <c r="B123" s="61"/>
      <c r="C123" s="61"/>
      <c r="D123" s="62"/>
      <c r="G123" s="2"/>
    </row>
    <row r="124" spans="1:8" ht="12.95" customHeight="1" x14ac:dyDescent="0.15">
      <c r="A124" s="8"/>
      <c r="B124" s="8"/>
      <c r="C124" s="8"/>
      <c r="D124" s="8"/>
      <c r="E124" s="8"/>
      <c r="F124" s="8"/>
      <c r="G124" s="8"/>
      <c r="H124" s="8"/>
    </row>
    <row r="125" spans="1:8" ht="12.95" customHeight="1" x14ac:dyDescent="0.15">
      <c r="A125" s="8" t="s">
        <v>476</v>
      </c>
      <c r="B125" s="8"/>
      <c r="C125" s="8"/>
      <c r="D125" s="8"/>
      <c r="F125" s="8" t="s">
        <v>477</v>
      </c>
      <c r="G125" s="121" t="str">
        <f ca="1">IF(year10_ACCEPT_DATE="",TEXT(TODAY(),"ggg"),TEXT(year10_ACCEPT_DATE,"ggg"))</f>
        <v>令和</v>
      </c>
      <c r="H125" s="8"/>
    </row>
    <row r="126" spans="1:8" ht="12.95" customHeight="1" x14ac:dyDescent="0.15">
      <c r="A126" s="8"/>
      <c r="B126" s="8"/>
      <c r="C126" s="8"/>
      <c r="D126" s="8"/>
      <c r="E126" s="8"/>
      <c r="F126" s="8" t="s">
        <v>478</v>
      </c>
      <c r="G126" s="121" t="str">
        <f ca="1">IF(year10_ACCEPT_DATE="",TEXT(TODAY(),"ggg")&amp;"　　　年　　　月　　　日",TEXT(year10_ACCEPT_DATE,"ggg")&amp;"　　　年　　　月　　　日")</f>
        <v>令和　　　年　　　月　　　日</v>
      </c>
      <c r="H126" s="8"/>
    </row>
    <row r="127" spans="1:8" ht="12.95" customHeight="1" x14ac:dyDescent="0.15">
      <c r="A127" s="8"/>
      <c r="B127" s="8"/>
      <c r="C127" s="8"/>
      <c r="D127" s="8"/>
      <c r="E127" s="8"/>
      <c r="F127" s="8"/>
      <c r="G127" s="8"/>
      <c r="H127" s="8"/>
    </row>
    <row r="128" spans="1:8" ht="12.95" customHeight="1" x14ac:dyDescent="0.15">
      <c r="A128" s="8" t="s">
        <v>357</v>
      </c>
      <c r="B128" s="8"/>
      <c r="C128" s="8"/>
      <c r="D128" s="8" t="s">
        <v>567</v>
      </c>
      <c r="E128" s="58" t="s">
        <v>568</v>
      </c>
      <c r="F128" s="8" t="s">
        <v>359</v>
      </c>
      <c r="G128" s="73" t="str">
        <f>IF(year10_ACCEPT_NO="","",year10_ACCEPT_NO)</f>
        <v>323-0514-00001</v>
      </c>
      <c r="H128" s="8"/>
    </row>
    <row r="129" spans="1:8" ht="12.95" customHeight="1" x14ac:dyDescent="0.15">
      <c r="A129" s="8"/>
      <c r="B129" s="8"/>
      <c r="C129" s="8"/>
      <c r="D129" s="8"/>
      <c r="E129" s="8"/>
      <c r="G129" s="2"/>
    </row>
    <row r="130" spans="1:8" ht="12.95" customHeight="1" x14ac:dyDescent="0.15">
      <c r="A130" s="8" t="s">
        <v>368</v>
      </c>
      <c r="B130" s="8"/>
      <c r="C130" s="8"/>
      <c r="D130" s="8" t="s">
        <v>569</v>
      </c>
      <c r="E130" s="58" t="s">
        <v>570</v>
      </c>
      <c r="F130" s="8" t="s">
        <v>370</v>
      </c>
      <c r="G130" s="73" t="str">
        <f>IF(year10_JYUTAKU_TOUROKU_NO="","",year10_JYUTAKU_TOUROKU_NO)</f>
        <v>71009815</v>
      </c>
      <c r="H130" s="8"/>
    </row>
    <row r="131" spans="1:8" ht="12.95" customHeight="1" x14ac:dyDescent="0.15">
      <c r="A131" s="8" t="s">
        <v>369</v>
      </c>
      <c r="B131" s="8"/>
      <c r="C131" s="8"/>
      <c r="D131" s="8" t="s">
        <v>571</v>
      </c>
      <c r="E131" s="122">
        <v>45110</v>
      </c>
      <c r="F131" s="8" t="s">
        <v>371</v>
      </c>
      <c r="G131" s="73">
        <f>IF(year10_ACCEPT_DATE="","",year10_ACCEPT_DATE)</f>
        <v>45110</v>
      </c>
      <c r="H131" s="8"/>
    </row>
    <row r="132" spans="1:8" ht="12.95" customHeight="1" x14ac:dyDescent="0.15">
      <c r="A132" s="8"/>
      <c r="B132" s="8"/>
      <c r="C132" s="8"/>
      <c r="D132" s="8"/>
      <c r="E132" s="8"/>
      <c r="F132" s="8"/>
      <c r="G132" s="8"/>
      <c r="H132" s="8"/>
    </row>
    <row r="133" spans="1:8" ht="12.95" customHeight="1" x14ac:dyDescent="0.15">
      <c r="A133" s="8" t="s">
        <v>409</v>
      </c>
      <c r="B133" s="8"/>
      <c r="C133" s="8"/>
      <c r="D133" s="8" t="s">
        <v>572</v>
      </c>
      <c r="E133" s="58" t="s">
        <v>573</v>
      </c>
      <c r="F133" s="8" t="s">
        <v>442</v>
      </c>
      <c r="G133" s="8" t="str">
        <f>IF(year10_KAKUNIN_NO="","",year10_KAKUNIN_NO)</f>
        <v>115-1510-00949</v>
      </c>
      <c r="H133" s="8"/>
    </row>
    <row r="134" spans="1:8" ht="12.95" customHeight="1" x14ac:dyDescent="0.15">
      <c r="A134" s="8"/>
      <c r="B134" s="8"/>
      <c r="C134" s="8"/>
      <c r="D134" s="8"/>
      <c r="E134" s="8"/>
      <c r="F134" s="8"/>
      <c r="G134" s="8"/>
      <c r="H134" s="8"/>
    </row>
    <row r="135" spans="1:8" ht="12.95" customHeight="1" x14ac:dyDescent="0.15">
      <c r="A135" s="8" t="s">
        <v>334</v>
      </c>
      <c r="B135" s="8"/>
      <c r="C135" s="8"/>
      <c r="D135" s="8"/>
      <c r="E135" s="8"/>
      <c r="F135" s="8"/>
      <c r="G135" s="8"/>
      <c r="H135" s="8"/>
    </row>
    <row r="136" spans="1:8" ht="12.95" customHeight="1" x14ac:dyDescent="0.15">
      <c r="A136" s="8"/>
      <c r="B136" s="2" t="s">
        <v>336</v>
      </c>
      <c r="C136" s="8"/>
      <c r="D136" s="8" t="s">
        <v>574</v>
      </c>
      <c r="E136" s="122">
        <v>42198</v>
      </c>
      <c r="F136" s="8"/>
      <c r="G136" s="8"/>
      <c r="H136" s="8"/>
    </row>
    <row r="137" spans="1:8" ht="12.95" customHeight="1" x14ac:dyDescent="0.15">
      <c r="A137" s="8"/>
      <c r="B137" s="8" t="s">
        <v>337</v>
      </c>
      <c r="C137" s="8"/>
      <c r="D137" s="8" t="s">
        <v>575</v>
      </c>
      <c r="E137" s="74" t="s">
        <v>573</v>
      </c>
      <c r="F137" s="8" t="s">
        <v>358</v>
      </c>
      <c r="G137" s="73" t="str">
        <f>IF(shinsei_UKETUKE_NO="","",shinsei_UKETUKE_NO)</f>
        <v>115-1510-00949</v>
      </c>
      <c r="H137" s="8"/>
    </row>
    <row r="138" spans="1:8" ht="12.95" customHeight="1" x14ac:dyDescent="0.15">
      <c r="A138" s="8"/>
      <c r="B138" s="8"/>
      <c r="C138" s="8"/>
      <c r="D138" s="8"/>
      <c r="E138" s="8"/>
      <c r="G138" s="2"/>
    </row>
    <row r="139" spans="1:8" ht="12.95" customHeight="1" x14ac:dyDescent="0.15">
      <c r="A139" s="8"/>
      <c r="B139" s="8" t="s">
        <v>338</v>
      </c>
      <c r="C139" s="8"/>
      <c r="D139" s="8" t="s">
        <v>576</v>
      </c>
      <c r="E139" s="122">
        <v>42200</v>
      </c>
      <c r="F139" s="8"/>
      <c r="G139" s="8"/>
    </row>
    <row r="140" spans="1:8" ht="12.95" customHeight="1" x14ac:dyDescent="0.15">
      <c r="A140" s="8"/>
      <c r="B140" s="8" t="s">
        <v>335</v>
      </c>
      <c r="C140" s="8"/>
      <c r="D140" s="8" t="s">
        <v>577</v>
      </c>
      <c r="E140" s="74" t="s">
        <v>573</v>
      </c>
      <c r="F140" s="8"/>
      <c r="G140" s="8"/>
      <c r="H140" s="8"/>
    </row>
    <row r="141" spans="1:8" ht="12.95" customHeight="1" x14ac:dyDescent="0.15">
      <c r="A141" s="8"/>
      <c r="B141" s="8" t="s">
        <v>339</v>
      </c>
      <c r="C141" s="8"/>
      <c r="D141" s="8" t="s">
        <v>578</v>
      </c>
      <c r="E141" s="74" t="s">
        <v>579</v>
      </c>
      <c r="F141" s="8"/>
      <c r="G141" s="8"/>
      <c r="H141" s="8"/>
    </row>
    <row r="142" spans="1:8" ht="12.95" customHeight="1" x14ac:dyDescent="0.15">
      <c r="A142" s="8"/>
      <c r="B142" s="8"/>
      <c r="C142" s="8"/>
      <c r="F142" s="8"/>
      <c r="G142" s="8"/>
      <c r="H142" s="8"/>
    </row>
    <row r="143" spans="1:8" ht="12.95" customHeight="1" x14ac:dyDescent="0.15">
      <c r="A143" s="8"/>
      <c r="B143" s="8"/>
      <c r="C143" s="8"/>
      <c r="D143" s="8"/>
      <c r="E143" s="8"/>
      <c r="F143" s="8"/>
      <c r="G143" s="8"/>
      <c r="H143" s="8"/>
    </row>
    <row r="144" spans="1:8" ht="12.95" customHeight="1" x14ac:dyDescent="0.15">
      <c r="A144" s="8"/>
      <c r="B144" s="8" t="s">
        <v>340</v>
      </c>
      <c r="C144" s="8"/>
      <c r="D144" s="8"/>
      <c r="E144" s="8"/>
      <c r="F144" s="8"/>
      <c r="G144" s="8"/>
      <c r="H144" s="8"/>
    </row>
    <row r="145" spans="1:8" ht="12.95" customHeight="1" x14ac:dyDescent="0.15">
      <c r="A145" s="8"/>
      <c r="B145" s="8"/>
      <c r="C145" s="8" t="s">
        <v>341</v>
      </c>
      <c r="D145" s="8" t="s">
        <v>580</v>
      </c>
      <c r="E145" s="74" t="s">
        <v>581</v>
      </c>
      <c r="F145" s="8" t="s">
        <v>350</v>
      </c>
      <c r="G145" s="73" t="str">
        <f>IF(year10_HOSYOU_GYOUSYA_NAME="","",year10_HOSYOU_GYOUSYA_NAME)</f>
        <v>株式会社エサキホーム</v>
      </c>
      <c r="H145" s="8"/>
    </row>
    <row r="146" spans="1:8" ht="12.95" customHeight="1" x14ac:dyDescent="0.15">
      <c r="A146" s="8"/>
      <c r="B146" s="8"/>
      <c r="C146" s="8"/>
      <c r="D146" s="8"/>
      <c r="E146" s="8"/>
      <c r="F146" s="8" t="s">
        <v>372</v>
      </c>
      <c r="G146" s="73" t="str">
        <f>IF(year10_HOSYOU_GYOUSYA_NAME="","",year10_HOSYOU_GYOUSYA_NAME&amp;" 様")</f>
        <v>株式会社エサキホーム 様</v>
      </c>
      <c r="H146" s="8"/>
    </row>
    <row r="147" spans="1:8" ht="12.95" customHeight="1" x14ac:dyDescent="0.15">
      <c r="A147" s="8"/>
      <c r="B147" s="8"/>
      <c r="C147" s="8" t="s">
        <v>342</v>
      </c>
      <c r="D147" s="8" t="s">
        <v>582</v>
      </c>
      <c r="E147" s="74" t="s">
        <v>583</v>
      </c>
      <c r="F147" s="8" t="s">
        <v>351</v>
      </c>
      <c r="G147" s="73" t="str">
        <f>IF(year10_HOSYOU_TANTOU_NAME="","",year10_HOSYOU_TANTOU_NAME)</f>
        <v>小島　勉</v>
      </c>
      <c r="H147" s="8"/>
    </row>
    <row r="148" spans="1:8" ht="12.95" customHeight="1" x14ac:dyDescent="0.15">
      <c r="A148" s="8"/>
      <c r="B148" s="8"/>
      <c r="C148" s="8"/>
      <c r="D148" s="8"/>
      <c r="E148" s="8"/>
      <c r="F148" s="8" t="s">
        <v>373</v>
      </c>
      <c r="G148" s="73" t="str">
        <f>IF(year10_HOSYOU_TANTOU_NAME="","",year10_HOSYOU_TANTOU_NAME&amp;" 様")</f>
        <v>小島　勉 様</v>
      </c>
      <c r="H148" s="8"/>
    </row>
    <row r="149" spans="1:8" ht="12.95" customHeight="1" x14ac:dyDescent="0.15">
      <c r="A149" s="8"/>
      <c r="B149" s="8" t="s">
        <v>343</v>
      </c>
      <c r="C149" s="8"/>
      <c r="D149" s="8"/>
      <c r="E149" s="8"/>
      <c r="F149" s="8"/>
      <c r="G149" s="8"/>
      <c r="H149" s="8"/>
    </row>
    <row r="150" spans="1:8" ht="12.95" customHeight="1" x14ac:dyDescent="0.15">
      <c r="A150" s="8"/>
      <c r="B150" s="8"/>
      <c r="C150" s="8" t="s">
        <v>345</v>
      </c>
      <c r="D150" s="8" t="s">
        <v>584</v>
      </c>
      <c r="E150" s="74" t="s">
        <v>585</v>
      </c>
      <c r="F150" s="8" t="s">
        <v>352</v>
      </c>
      <c r="G150" s="73" t="str">
        <f>IF(year10_BUILD___address="","",year10_BUILD___address)</f>
        <v>愛知県一宮市今伊勢町馬寄字八丁堀24-6</v>
      </c>
      <c r="H150" s="8"/>
    </row>
    <row r="151" spans="1:8" ht="12.95" customHeight="1" x14ac:dyDescent="0.15">
      <c r="A151" s="8"/>
      <c r="B151" s="8"/>
      <c r="C151" s="8" t="s">
        <v>344</v>
      </c>
      <c r="D151" s="8" t="s">
        <v>586</v>
      </c>
      <c r="E151" s="74" t="s">
        <v>587</v>
      </c>
      <c r="F151" s="8" t="s">
        <v>353</v>
      </c>
      <c r="G151" s="73" t="str">
        <f>IF(year10_OWNER_NAME="","",year10_OWNER_NAME)</f>
        <v>未定</v>
      </c>
      <c r="H151" s="8"/>
    </row>
    <row r="152" spans="1:8" ht="12.95" customHeight="1" x14ac:dyDescent="0.15">
      <c r="A152" s="8"/>
      <c r="B152" s="8"/>
      <c r="C152" s="8"/>
      <c r="D152" s="8"/>
      <c r="E152" s="8"/>
      <c r="F152" s="8"/>
      <c r="G152" s="8"/>
      <c r="H152" s="8"/>
    </row>
    <row r="153" spans="1:8" ht="12.95" customHeight="1" x14ac:dyDescent="0.15">
      <c r="A153" s="8"/>
      <c r="B153" s="8" t="s">
        <v>499</v>
      </c>
      <c r="C153" s="8"/>
      <c r="D153" s="8" t="s">
        <v>588</v>
      </c>
      <c r="E153" s="8">
        <v>2</v>
      </c>
      <c r="F153" s="8" t="s">
        <v>501</v>
      </c>
      <c r="G153" s="8">
        <f>IF(year10_KAISU_TIJYOU="","",year10_KAISU_TIJYOU)</f>
        <v>2</v>
      </c>
      <c r="H153" s="8"/>
    </row>
    <row r="154" spans="1:8" ht="12.95" customHeight="1" x14ac:dyDescent="0.15">
      <c r="A154" s="8"/>
      <c r="B154" s="8"/>
      <c r="C154" s="8"/>
      <c r="D154" s="8" t="s">
        <v>589</v>
      </c>
      <c r="E154" s="8">
        <v>0</v>
      </c>
      <c r="F154" s="8" t="s">
        <v>500</v>
      </c>
      <c r="G154" s="8">
        <f>IF(year10_KAISU_TIKA="","",year10_KAISU_TIKA)</f>
        <v>0</v>
      </c>
      <c r="H154" s="8"/>
    </row>
    <row r="155" spans="1:8" ht="12.95" customHeight="1" x14ac:dyDescent="0.15">
      <c r="A155" s="8"/>
      <c r="B155" s="8"/>
      <c r="C155" s="8"/>
      <c r="D155" s="8"/>
      <c r="E155" s="8"/>
      <c r="F155" s="8" t="s">
        <v>502</v>
      </c>
      <c r="G155" s="8">
        <f>SUM(G153:G154)</f>
        <v>2</v>
      </c>
      <c r="H155" s="8"/>
    </row>
    <row r="157" spans="1:8" ht="12.95" customHeight="1" x14ac:dyDescent="0.15">
      <c r="A157" s="1" t="s">
        <v>333</v>
      </c>
      <c r="B157" s="68"/>
      <c r="C157" s="1"/>
      <c r="D157" s="8"/>
      <c r="E157" s="8"/>
      <c r="F157" s="8"/>
      <c r="G157" s="8"/>
    </row>
    <row r="158" spans="1:8" ht="12.95" customHeight="1" x14ac:dyDescent="0.15">
      <c r="A158" s="1"/>
      <c r="B158" s="1"/>
      <c r="C158" s="1"/>
      <c r="D158" s="1"/>
      <c r="E158" s="8"/>
      <c r="F158" s="8"/>
      <c r="G158" s="8"/>
      <c r="H158" s="8"/>
    </row>
  </sheetData>
  <phoneticPr fontId="3"/>
  <pageMargins left="0.51181102362204722" right="0.35433070866141736" top="0.51181102362204722" bottom="0.59055118110236227" header="0.35433070866141736" footer="0.43307086614173229"/>
  <pageSetup paperSize="9" scale="49" fitToHeight="0"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CC"/>
  </sheetPr>
  <dimension ref="A1:J4"/>
  <sheetViews>
    <sheetView zoomScaleNormal="100" workbookViewId="0">
      <pane ySplit="2" topLeftCell="A3" activePane="bottomLeft" state="frozen"/>
      <selection activeCell="D30" sqref="D30"/>
      <selection pane="bottomLeft" activeCell="G19" sqref="G19"/>
    </sheetView>
  </sheetViews>
  <sheetFormatPr defaultColWidth="7" defaultRowHeight="12.95" customHeight="1" x14ac:dyDescent="0.15"/>
  <cols>
    <col min="1" max="2" width="2.875" style="2" customWidth="1"/>
    <col min="3" max="3" width="18.375" style="2" customWidth="1"/>
    <col min="4" max="4" width="14.125" style="2" customWidth="1"/>
    <col min="5" max="5" width="16.75" style="2" customWidth="1"/>
    <col min="6" max="18" width="14.125" style="2" customWidth="1"/>
    <col min="19" max="16384" width="7" style="2"/>
  </cols>
  <sheetData>
    <row r="1" spans="1:10" ht="12.95" customHeight="1" x14ac:dyDescent="0.15">
      <c r="A1" s="2" t="s">
        <v>195</v>
      </c>
      <c r="I1" s="2" t="s">
        <v>274</v>
      </c>
    </row>
    <row r="2" spans="1:10" ht="12.95" customHeight="1" x14ac:dyDescent="0.15">
      <c r="A2" s="2" t="s">
        <v>275</v>
      </c>
      <c r="D2" s="2" t="s">
        <v>276</v>
      </c>
      <c r="E2" s="2" t="s">
        <v>103</v>
      </c>
      <c r="F2" s="2" t="s">
        <v>277</v>
      </c>
      <c r="G2" s="2" t="s">
        <v>104</v>
      </c>
      <c r="H2" s="2" t="s">
        <v>270</v>
      </c>
      <c r="I2" s="2" t="s">
        <v>278</v>
      </c>
      <c r="J2" s="2" t="s">
        <v>279</v>
      </c>
    </row>
    <row r="4" spans="1:10" ht="12.95" customHeight="1" x14ac:dyDescent="0.15">
      <c r="G4" s="144"/>
      <c r="H4" s="144"/>
    </row>
  </sheetData>
  <mergeCells count="1">
    <mergeCell ref="G4:H4"/>
  </mergeCells>
  <phoneticPr fontId="3"/>
  <pageMargins left="0.7" right="0.7" top="0.75" bottom="0.75" header="0.3" footer="0.3"/>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I20"/>
  <sheetViews>
    <sheetView workbookViewId="0">
      <pane ySplit="2" topLeftCell="A3" activePane="bottomLeft" state="frozen"/>
      <selection pane="bottomLeft" activeCell="A18" sqref="A18:B20"/>
    </sheetView>
  </sheetViews>
  <sheetFormatPr defaultRowHeight="12.95" customHeight="1" x14ac:dyDescent="0.15"/>
  <cols>
    <col min="1" max="2" width="2.875" style="2" customWidth="1"/>
    <col min="3" max="3" width="25.625" style="2" customWidth="1"/>
    <col min="4" max="6" width="16.625" style="2" customWidth="1"/>
    <col min="7" max="7" width="24.625" style="63" customWidth="1"/>
    <col min="8" max="8" width="10.875" style="2" customWidth="1"/>
    <col min="9" max="9" width="19" style="2" customWidth="1"/>
    <col min="10" max="10" width="3.875" style="2" customWidth="1"/>
    <col min="11" max="16384" width="9" style="2"/>
  </cols>
  <sheetData>
    <row r="1" spans="1:9" ht="12.95" customHeight="1" x14ac:dyDescent="0.15">
      <c r="A1" s="56" t="s">
        <v>222</v>
      </c>
      <c r="B1" s="56"/>
      <c r="C1" s="56"/>
      <c r="D1" s="56"/>
      <c r="G1" s="2"/>
      <c r="H1" s="2" t="s">
        <v>274</v>
      </c>
    </row>
    <row r="2" spans="1:9" ht="12.95" customHeight="1" x14ac:dyDescent="0.15">
      <c r="A2" s="56" t="s">
        <v>275</v>
      </c>
      <c r="B2" s="56"/>
      <c r="C2" s="56"/>
      <c r="D2" s="56" t="s">
        <v>276</v>
      </c>
      <c r="E2" s="2" t="s">
        <v>103</v>
      </c>
      <c r="F2" s="2" t="s">
        <v>277</v>
      </c>
      <c r="G2" s="2" t="s">
        <v>104</v>
      </c>
      <c r="H2" s="2" t="s">
        <v>278</v>
      </c>
      <c r="I2" s="2" t="s">
        <v>279</v>
      </c>
    </row>
    <row r="3" spans="1:9" ht="12.95" customHeight="1" x14ac:dyDescent="0.15">
      <c r="A3" s="8"/>
      <c r="B3" s="8"/>
      <c r="C3" s="8"/>
      <c r="D3" s="8"/>
      <c r="E3" s="8"/>
      <c r="F3" s="8"/>
      <c r="G3" s="8"/>
      <c r="H3" s="8"/>
    </row>
    <row r="4" spans="1:9" ht="12.95" customHeight="1" x14ac:dyDescent="0.15">
      <c r="A4" s="8"/>
      <c r="B4" s="8"/>
      <c r="C4" s="8"/>
      <c r="D4" s="8"/>
      <c r="E4" s="8"/>
      <c r="F4" s="8"/>
      <c r="G4" s="8"/>
      <c r="H4" s="8"/>
    </row>
    <row r="5" spans="1:9" ht="12.95" customHeight="1" x14ac:dyDescent="0.15">
      <c r="A5" s="76" t="s">
        <v>402</v>
      </c>
      <c r="B5" s="76"/>
      <c r="C5" s="76"/>
      <c r="D5" s="76"/>
      <c r="E5" s="1"/>
      <c r="F5" s="8"/>
      <c r="G5" s="8"/>
      <c r="H5" s="8"/>
    </row>
    <row r="7" spans="1:9" ht="12.95" customHeight="1" x14ac:dyDescent="0.15">
      <c r="A7" s="8"/>
      <c r="B7" s="8"/>
      <c r="C7" s="8" t="s">
        <v>399</v>
      </c>
      <c r="D7" s="8"/>
      <c r="E7" s="8"/>
      <c r="F7" s="8" t="s">
        <v>378</v>
      </c>
      <c r="G7" s="73" t="str">
        <f>IF(year10_ACCEPT_NO="","",year10_ACCEPT_NO)</f>
        <v>323-0514-00001</v>
      </c>
      <c r="H7" s="76" t="str">
        <f>IF(year10_ACCEPT_NO="","",IF(AND(LEN(year10_ACCEPT_NO)=14,MID(year10_ACCEPT_NO,4,1)="-",MID(year10_ACCEPT_NO,9,1)="-"),"確認サービス第 KS"&amp;year10_ACCEPT_NO&amp;" 号",IF(ISERROR(SEARCH("号",year10_ACCEPT_NO)),"第"&amp;year10_ACCEPT_NO&amp;"号",year10_ACCEPT_NO)))</f>
        <v>確認サービス第 KS323-0514-00001 号</v>
      </c>
    </row>
    <row r="8" spans="1:9" ht="12.95" customHeight="1" x14ac:dyDescent="0.15">
      <c r="A8" s="8"/>
      <c r="B8" s="8"/>
      <c r="C8" s="8"/>
      <c r="D8" s="8"/>
      <c r="E8" s="8"/>
      <c r="F8" s="8"/>
      <c r="G8" s="8"/>
      <c r="H8" s="8"/>
    </row>
    <row r="9" spans="1:9" ht="12.95" customHeight="1" x14ac:dyDescent="0.15">
      <c r="A9" s="8"/>
      <c r="B9" s="8"/>
      <c r="C9" s="8"/>
      <c r="D9" s="8"/>
      <c r="E9" s="8"/>
      <c r="F9" s="8"/>
      <c r="G9" s="8"/>
      <c r="H9" s="8"/>
    </row>
    <row r="10" spans="1:9" ht="12.95" customHeight="1" x14ac:dyDescent="0.15">
      <c r="A10" s="76" t="s">
        <v>401</v>
      </c>
      <c r="B10" s="76"/>
      <c r="C10" s="76"/>
      <c r="D10" s="76"/>
      <c r="E10" s="8"/>
      <c r="F10" s="8"/>
      <c r="G10" s="8"/>
      <c r="H10" s="8"/>
    </row>
    <row r="12" spans="1:9" ht="12.95" customHeight="1" x14ac:dyDescent="0.15">
      <c r="A12" s="8"/>
      <c r="B12" s="8"/>
      <c r="C12" s="8" t="s">
        <v>399</v>
      </c>
      <c r="D12" s="8"/>
      <c r="E12" s="8"/>
      <c r="F12" s="8" t="s">
        <v>377</v>
      </c>
      <c r="G12" s="73" t="str">
        <f>IF(year10_KAKUNIN_NO="","",IF(cst_shinsei_UKETUKE_NO__chk_KKS="KKS",year10_KAKUNIN_NO,"他機関"))</f>
        <v>115-1510-00949</v>
      </c>
      <c r="H12" s="76" t="str">
        <f>IF(shinsei_UKETUKE_NO="","",IF(AND(LEN(shinsei_UKETUKE_NO)=14,MID(shinsei_UKETUKE_NO,4,1)="-",MID(shinsei_UKETUKE_NO,9,1)="-"),"確認サービス第 KS"&amp;shinsei_UKETUKE_NO&amp;" 号",IF(ISERROR(SEARCH("号",shinsei_UKETUKE_NO)),"第"&amp;shinsei_UKETUKE_NO&amp;"号",shinsei_UKETUKE_NO)))</f>
        <v>確認サービス第 KS115-1510-00949 号</v>
      </c>
    </row>
    <row r="13" spans="1:9" ht="12.95" customHeight="1" x14ac:dyDescent="0.15">
      <c r="A13" s="8"/>
      <c r="C13" s="8" t="s">
        <v>381</v>
      </c>
      <c r="D13" s="8"/>
      <c r="E13" s="8"/>
      <c r="F13" s="8" t="s">
        <v>384</v>
      </c>
      <c r="G13" s="76" t="str">
        <f>IF(year10_KAKUNIN_NO="","",IF(LEN(year10_KAKUNIN_NO)=14,IF(AND(MID(year10_KAKUNIN_NO,4,1)="-",MID(year10_KAKUNIN_NO,9,1)="-"),"KKS","[-]判定処理エラー"),"文字数が違う"))</f>
        <v>KKS</v>
      </c>
      <c r="H13" s="8" t="s">
        <v>382</v>
      </c>
    </row>
    <row r="14" spans="1:9" ht="12.95" customHeight="1" x14ac:dyDescent="0.15">
      <c r="A14" s="8"/>
      <c r="C14" s="8"/>
      <c r="D14" s="8"/>
      <c r="E14" s="8"/>
      <c r="G14" s="2"/>
      <c r="H14" s="8" t="s">
        <v>383</v>
      </c>
    </row>
    <row r="16" spans="1:9" ht="12.95" customHeight="1" x14ac:dyDescent="0.15">
      <c r="A16" s="1"/>
      <c r="B16" s="1"/>
      <c r="C16" s="1"/>
      <c r="D16" s="8"/>
      <c r="E16" s="8"/>
      <c r="F16" s="8"/>
      <c r="G16" s="8"/>
    </row>
    <row r="17" spans="1:8" ht="12.95" customHeight="1" x14ac:dyDescent="0.15">
      <c r="A17" s="57" t="s">
        <v>403</v>
      </c>
      <c r="B17" s="57"/>
      <c r="C17" s="57"/>
      <c r="D17" s="76"/>
      <c r="E17" s="8"/>
      <c r="F17" s="8"/>
      <c r="G17" s="8"/>
    </row>
    <row r="19" spans="1:8" ht="12.95" customHeight="1" x14ac:dyDescent="0.15">
      <c r="A19" s="1"/>
      <c r="C19" s="2" t="s">
        <v>400</v>
      </c>
      <c r="F19" s="2" t="s">
        <v>385</v>
      </c>
      <c r="G19" s="62" t="str">
        <f>IF(OR(year10_HOKEN_CORP__code=4,year10_HOKEN_CORP__code="04",year10_HOKEN_CORP__code="日本住宅保証検査機構"),cst_year10_HOSYOU_TANTOU_NAME,cst_year10_OWNER_NAME)</f>
        <v>未定</v>
      </c>
      <c r="H19" s="2" t="s">
        <v>398</v>
      </c>
    </row>
    <row r="20" spans="1:8" ht="12.95" customHeight="1" x14ac:dyDescent="0.15">
      <c r="A20" s="1"/>
      <c r="B20" s="1"/>
      <c r="C20" s="1"/>
      <c r="D20" s="1"/>
      <c r="E20" s="8"/>
      <c r="F20" s="8"/>
      <c r="G20" s="8"/>
      <c r="H20" s="8"/>
    </row>
  </sheetData>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CCFFFF"/>
    <pageSetUpPr fitToPage="1"/>
  </sheetPr>
  <dimension ref="A1:M35"/>
  <sheetViews>
    <sheetView zoomScale="90" zoomScaleNormal="90" workbookViewId="0">
      <selection activeCell="D29" sqref="D29"/>
    </sheetView>
  </sheetViews>
  <sheetFormatPr defaultColWidth="9.625" defaultRowHeight="16.5" customHeight="1" x14ac:dyDescent="0.15"/>
  <cols>
    <col min="1" max="1" width="12.625" style="8" customWidth="1"/>
    <col min="2" max="2" width="5" style="8" customWidth="1"/>
    <col min="3" max="3" width="7.375" style="8" customWidth="1"/>
    <col min="4" max="4" width="11.125" style="8" customWidth="1"/>
    <col min="5" max="5" width="15.625" style="8" customWidth="1"/>
    <col min="6" max="6" width="17.75" style="8" customWidth="1"/>
    <col min="7" max="7" width="18.875" style="8" customWidth="1"/>
    <col min="8" max="8" width="8.75" style="8" customWidth="1"/>
    <col min="9" max="9" width="7.75" style="8" customWidth="1"/>
    <col min="10" max="10" width="8" style="8" customWidth="1"/>
    <col min="11" max="11" width="7.75" style="8" customWidth="1"/>
    <col min="12" max="12" width="10.5" style="8" customWidth="1"/>
    <col min="13" max="16384" width="9.625" style="8"/>
  </cols>
  <sheetData>
    <row r="1" spans="1:13" ht="16.5" customHeight="1" x14ac:dyDescent="0.15">
      <c r="A1" s="8" t="s">
        <v>285</v>
      </c>
    </row>
    <row r="2" spans="1:13" ht="16.5" customHeight="1" x14ac:dyDescent="0.15">
      <c r="B2" s="8" t="s">
        <v>82</v>
      </c>
    </row>
    <row r="3" spans="1:13" ht="16.5" customHeight="1" x14ac:dyDescent="0.15">
      <c r="B3" s="8" t="s">
        <v>83</v>
      </c>
    </row>
    <row r="4" spans="1:13" ht="16.5" customHeight="1" x14ac:dyDescent="0.15">
      <c r="B4" s="8" t="s">
        <v>84</v>
      </c>
    </row>
    <row r="5" spans="1:13" ht="16.5" customHeight="1" x14ac:dyDescent="0.15">
      <c r="D5" s="9"/>
    </row>
    <row r="6" spans="1:13" ht="16.5" customHeight="1" x14ac:dyDescent="0.15">
      <c r="A6" s="10" t="s">
        <v>85</v>
      </c>
      <c r="B6" s="11"/>
      <c r="C6" s="11"/>
      <c r="D6" s="12"/>
      <c r="E6" s="10" t="s">
        <v>86</v>
      </c>
      <c r="F6" s="11"/>
      <c r="G6" s="12"/>
    </row>
    <row r="7" spans="1:13" ht="16.5" customHeight="1" x14ac:dyDescent="0.15">
      <c r="A7" s="13" t="s">
        <v>87</v>
      </c>
      <c r="B7" s="14" t="s">
        <v>88</v>
      </c>
      <c r="C7" s="13" t="s">
        <v>232</v>
      </c>
      <c r="D7" s="15" t="s">
        <v>31</v>
      </c>
      <c r="E7" s="13" t="s">
        <v>89</v>
      </c>
      <c r="F7" s="13" t="s">
        <v>280</v>
      </c>
      <c r="G7" s="13" t="s">
        <v>184</v>
      </c>
      <c r="H7" s="8" t="s">
        <v>90</v>
      </c>
      <c r="I7" s="8" t="s">
        <v>91</v>
      </c>
      <c r="J7" s="8" t="s">
        <v>89</v>
      </c>
      <c r="K7" s="8" t="s">
        <v>280</v>
      </c>
      <c r="L7" s="8" t="s">
        <v>269</v>
      </c>
    </row>
    <row r="8" spans="1:13" ht="16.5" customHeight="1" x14ac:dyDescent="0.15">
      <c r="A8" s="13" t="s">
        <v>360</v>
      </c>
      <c r="B8" s="16">
        <f ca="1">C8</f>
        <v>3</v>
      </c>
      <c r="C8" s="13">
        <f ca="1">IF(ISNA(MATCH(D8,cst_CORP_INFO__change_day_erea,0)),MATCH(D8,cst_CORP_INFO__change_day_erea,1),MATCH(D8,cst_CORP_INFO__change_day_erea,0))</f>
        <v>3</v>
      </c>
      <c r="D8" s="15">
        <f ca="1">IF(shinsei_HIKIUKE_DATE="",TODAY(),shinsei_HIKIUKE_DATE)</f>
        <v>42198</v>
      </c>
      <c r="E8" s="17" t="str">
        <f ca="1">IF(OFFSET(cst_CORP_INFO__base_point,cst_CORP_INFO__list_box_ctrl__Hikiuke,4,1,1)="","",OFFSET(cst_CORP_INFO__base_point,cst_CORP_INFO__list_box_ctrl__Hikiuke,4,1,1))</f>
        <v>指定確認検査機関</v>
      </c>
      <c r="F8" s="18" t="str">
        <f ca="1">IF(OFFSET(cst_CORP_INFO__base_point,cst_CORP_INFO__list_box_ctrl__Hikiuke,5,1,1)="","",OFFSET(cst_CORP_INFO__base_point,cst_CORP_INFO__list_box_ctrl__Hikiuke,5,1,1))</f>
        <v>株式会社  確 認 サ ー ビ ス</v>
      </c>
      <c r="G8" s="17" t="str">
        <f ca="1">IF(OFFSET(cst_CORP_INFO__base_point,cst_CORP_INFO__list_box_ctrl__Hikiuke,6,1,1)="","",OFFSET(cst_CORP_INFO__base_point,cst_CORP_INFO__list_box_ctrl__Hikiuke,6,1,1))</f>
        <v>代表取締役   仲　島　　聰</v>
      </c>
      <c r="H8" s="19"/>
      <c r="I8" s="8" t="s">
        <v>92</v>
      </c>
      <c r="J8" s="8" t="s">
        <v>93</v>
      </c>
      <c r="K8" s="8" t="s">
        <v>94</v>
      </c>
      <c r="L8" s="8" t="s">
        <v>95</v>
      </c>
    </row>
    <row r="9" spans="1:13" ht="16.5" customHeight="1" x14ac:dyDescent="0.15">
      <c r="A9" s="13" t="s">
        <v>361</v>
      </c>
      <c r="B9" s="16">
        <f ca="1">C9</f>
        <v>3</v>
      </c>
      <c r="C9" s="13">
        <f ca="1">IF(ISNA(MATCH(D9,cst_CORP_INFO__change_day_erea,0)),MATCH(D9,cst_CORP_INFO__change_day_erea,1),MATCH(D9,cst_CORP_INFO__change_day_erea,0))</f>
        <v>3</v>
      </c>
      <c r="D9" s="15">
        <f ca="1">IF(shinsei_ISSUE_DATE="",TODAY(),shinsei_ISSUE_DATE)</f>
        <v>42200</v>
      </c>
      <c r="E9" s="17" t="str">
        <f ca="1">IF(OFFSET(cst_CORP_INFO__base_point,cst_CORP_INFO__list_box_ctrl__Issue,4,1,1)="","",OFFSET(cst_CORP_INFO__base_point,cst_CORP_INFO__list_box_ctrl__Issue,4,1,1))</f>
        <v>指定確認検査機関</v>
      </c>
      <c r="F9" s="18" t="str">
        <f ca="1">IF(OFFSET(cst_CORP_INFO__base_point,cst_CORP_INFO__list_box_ctrl__Issue,5,1,1)="","",OFFSET(cst_CORP_INFO__base_point,cst_CORP_INFO__list_box_ctrl__Issue,5,1,1))</f>
        <v>株式会社  確 認 サ ー ビ ス</v>
      </c>
      <c r="G9" s="17" t="str">
        <f ca="1">IF(OFFSET(cst_CORP_INFO__base_point,cst_CORP_INFO__list_box_ctrl__Issue,6,1,1)="","",OFFSET(cst_CORP_INFO__base_point,cst_CORP_INFO__list_box_ctrl__Issue,6,1,1))</f>
        <v>代表取締役   仲　島　　聰</v>
      </c>
      <c r="H9" s="19" t="s">
        <v>52</v>
      </c>
      <c r="I9" s="8" t="s">
        <v>247</v>
      </c>
      <c r="J9" s="8" t="s">
        <v>248</v>
      </c>
      <c r="K9" s="8" t="s">
        <v>249</v>
      </c>
      <c r="L9" s="8" t="s">
        <v>250</v>
      </c>
      <c r="M9" s="8" t="s">
        <v>251</v>
      </c>
    </row>
    <row r="10" spans="1:13" ht="16.5" customHeight="1" x14ac:dyDescent="0.15">
      <c r="A10" s="13"/>
      <c r="B10" s="16"/>
      <c r="C10" s="13"/>
      <c r="D10" s="15"/>
      <c r="E10" s="17"/>
      <c r="F10" s="18"/>
      <c r="G10" s="17"/>
      <c r="H10" s="19"/>
    </row>
    <row r="11" spans="1:13" ht="16.5" customHeight="1" x14ac:dyDescent="0.15">
      <c r="A11" s="13"/>
      <c r="B11" s="16"/>
      <c r="C11" s="13"/>
      <c r="D11" s="15"/>
      <c r="E11" s="13"/>
      <c r="F11" s="20"/>
      <c r="G11" s="13"/>
      <c r="H11" s="19"/>
    </row>
    <row r="14" spans="1:13" ht="16.5" customHeight="1" x14ac:dyDescent="0.15">
      <c r="D14" s="8" t="s">
        <v>283</v>
      </c>
      <c r="F14" s="8" t="s">
        <v>276</v>
      </c>
    </row>
    <row r="15" spans="1:13" ht="16.5" customHeight="1" x14ac:dyDescent="0.15">
      <c r="A15" s="8" t="s">
        <v>37</v>
      </c>
      <c r="F15" s="8" t="s">
        <v>284</v>
      </c>
      <c r="G15" s="21"/>
    </row>
    <row r="16" spans="1:13" ht="16.5" customHeight="1" x14ac:dyDescent="0.15">
      <c r="A16" s="8" t="s">
        <v>38</v>
      </c>
      <c r="F16" s="8" t="s">
        <v>39</v>
      </c>
      <c r="G16" s="21"/>
    </row>
    <row r="17" spans="1:8" ht="16.5" customHeight="1" x14ac:dyDescent="0.15">
      <c r="A17" s="8" t="s">
        <v>40</v>
      </c>
      <c r="F17" s="8" t="s">
        <v>41</v>
      </c>
      <c r="G17" s="21"/>
    </row>
    <row r="18" spans="1:8" ht="16.5" customHeight="1" x14ac:dyDescent="0.15">
      <c r="A18" s="8" t="s">
        <v>42</v>
      </c>
      <c r="F18" s="8" t="s">
        <v>43</v>
      </c>
      <c r="G18" s="21"/>
    </row>
    <row r="19" spans="1:8" ht="16.5" customHeight="1" x14ac:dyDescent="0.15">
      <c r="A19" s="8" t="s">
        <v>89</v>
      </c>
      <c r="F19" s="1" t="s">
        <v>44</v>
      </c>
    </row>
    <row r="20" spans="1:8" ht="16.5" customHeight="1" x14ac:dyDescent="0.15">
      <c r="A20" s="8" t="s">
        <v>280</v>
      </c>
      <c r="F20" s="1" t="s">
        <v>45</v>
      </c>
    </row>
    <row r="21" spans="1:8" ht="16.5" customHeight="1" x14ac:dyDescent="0.15">
      <c r="A21" s="8" t="s">
        <v>269</v>
      </c>
      <c r="F21" s="1" t="s">
        <v>46</v>
      </c>
    </row>
    <row r="22" spans="1:8" ht="16.5" customHeight="1" x14ac:dyDescent="0.15">
      <c r="F22" s="1"/>
    </row>
    <row r="23" spans="1:8" ht="16.5" customHeight="1" x14ac:dyDescent="0.15">
      <c r="A23" s="8" t="s">
        <v>47</v>
      </c>
    </row>
    <row r="24" spans="1:8" ht="16.5" customHeight="1" x14ac:dyDescent="0.15">
      <c r="A24" s="22" t="s">
        <v>183</v>
      </c>
      <c r="B24" s="13"/>
      <c r="C24" s="13" t="s">
        <v>282</v>
      </c>
      <c r="D24" s="13" t="s">
        <v>48</v>
      </c>
      <c r="E24" s="13" t="s">
        <v>89</v>
      </c>
      <c r="F24" s="13" t="s">
        <v>280</v>
      </c>
      <c r="G24" s="13" t="s">
        <v>184</v>
      </c>
      <c r="H24" s="14" t="s">
        <v>49</v>
      </c>
    </row>
    <row r="25" spans="1:8" ht="16.5" customHeight="1" x14ac:dyDescent="0.15">
      <c r="A25" s="13" t="s">
        <v>50</v>
      </c>
      <c r="B25" s="13"/>
      <c r="C25" s="13">
        <v>1</v>
      </c>
      <c r="D25" s="23">
        <v>23132</v>
      </c>
      <c r="E25" s="13" t="s">
        <v>51</v>
      </c>
      <c r="F25" s="20" t="s">
        <v>33</v>
      </c>
      <c r="G25" s="20" t="s">
        <v>34</v>
      </c>
      <c r="H25" s="22" t="str">
        <f t="shared" ref="H25:H34" si="0">SUBSTITUTE(SUBSTITUTE(SUBSTITUTE(F25,"財団法人","")," ",""),"　","")&amp;"　"&amp;SUBSTITUTE(SUBSTITUTE(SUBSTITUTE(G25," ",""),"理事長",""),"　","")</f>
        <v>株式会社愛知建築確認検査サービス　代表取締役畑中圭助</v>
      </c>
    </row>
    <row r="26" spans="1:8" ht="16.5" customHeight="1" x14ac:dyDescent="0.15">
      <c r="A26" s="13"/>
      <c r="B26" s="13"/>
      <c r="C26" s="13">
        <v>2</v>
      </c>
      <c r="D26" s="23">
        <v>38534</v>
      </c>
      <c r="E26" s="13" t="s">
        <v>51</v>
      </c>
      <c r="F26" s="20" t="s">
        <v>179</v>
      </c>
      <c r="G26" s="20" t="s">
        <v>35</v>
      </c>
      <c r="H26" s="22" t="str">
        <f t="shared" si="0"/>
        <v>株式会社確認サービス　代表取締役畑中圭助</v>
      </c>
    </row>
    <row r="27" spans="1:8" ht="16.5" customHeight="1" x14ac:dyDescent="0.15">
      <c r="A27" s="13"/>
      <c r="B27" s="13"/>
      <c r="C27" s="13">
        <v>3</v>
      </c>
      <c r="D27" s="23">
        <v>38775</v>
      </c>
      <c r="E27" s="13" t="s">
        <v>51</v>
      </c>
      <c r="F27" s="20" t="s">
        <v>179</v>
      </c>
      <c r="G27" s="20" t="s">
        <v>180</v>
      </c>
      <c r="H27" s="22" t="str">
        <f t="shared" si="0"/>
        <v>株式会社確認サービス　代表取締役仲島聰</v>
      </c>
    </row>
    <row r="28" spans="1:8" ht="16.5" customHeight="1" x14ac:dyDescent="0.15">
      <c r="A28" s="13"/>
      <c r="B28" s="13"/>
      <c r="C28" s="13">
        <v>4</v>
      </c>
      <c r="D28" s="23">
        <v>42541</v>
      </c>
      <c r="E28" s="13" t="s">
        <v>51</v>
      </c>
      <c r="F28" s="20" t="s">
        <v>179</v>
      </c>
      <c r="G28" s="20" t="s">
        <v>452</v>
      </c>
      <c r="H28" s="22" t="str">
        <f t="shared" si="0"/>
        <v>株式会社確認サービス　代表取締役畑中重人</v>
      </c>
    </row>
    <row r="29" spans="1:8" ht="16.5" customHeight="1" x14ac:dyDescent="0.15">
      <c r="A29" s="13"/>
      <c r="B29" s="13"/>
      <c r="C29" s="13">
        <v>5</v>
      </c>
      <c r="D29" s="23"/>
      <c r="E29" s="13"/>
      <c r="F29" s="20"/>
      <c r="G29" s="20"/>
      <c r="H29" s="22" t="str">
        <f t="shared" si="0"/>
        <v>　</v>
      </c>
    </row>
    <row r="30" spans="1:8" ht="16.5" customHeight="1" x14ac:dyDescent="0.15">
      <c r="A30" s="13"/>
      <c r="B30" s="13"/>
      <c r="C30" s="13">
        <v>6</v>
      </c>
      <c r="D30" s="23"/>
      <c r="E30" s="13"/>
      <c r="F30" s="20"/>
      <c r="G30" s="20"/>
      <c r="H30" s="22" t="str">
        <f t="shared" si="0"/>
        <v>　</v>
      </c>
    </row>
    <row r="31" spans="1:8" ht="16.5" customHeight="1" x14ac:dyDescent="0.15">
      <c r="A31" s="13"/>
      <c r="B31" s="13"/>
      <c r="C31" s="13">
        <v>7</v>
      </c>
      <c r="D31" s="23"/>
      <c r="E31" s="13"/>
      <c r="F31" s="20"/>
      <c r="G31" s="20"/>
      <c r="H31" s="22" t="str">
        <f t="shared" si="0"/>
        <v>　</v>
      </c>
    </row>
    <row r="32" spans="1:8" ht="16.5" customHeight="1" x14ac:dyDescent="0.15">
      <c r="A32" s="13"/>
      <c r="B32" s="13"/>
      <c r="C32" s="13">
        <v>8</v>
      </c>
      <c r="D32" s="23"/>
      <c r="E32" s="13"/>
      <c r="F32" s="20"/>
      <c r="G32" s="20"/>
      <c r="H32" s="22" t="str">
        <f t="shared" si="0"/>
        <v>　</v>
      </c>
    </row>
    <row r="33" spans="1:8" ht="16.5" customHeight="1" x14ac:dyDescent="0.15">
      <c r="A33" s="13"/>
      <c r="B33" s="13"/>
      <c r="C33" s="13">
        <v>9</v>
      </c>
      <c r="D33" s="23"/>
      <c r="E33" s="13"/>
      <c r="F33" s="20"/>
      <c r="G33" s="20"/>
      <c r="H33" s="22" t="str">
        <f t="shared" si="0"/>
        <v>　</v>
      </c>
    </row>
    <row r="34" spans="1:8" ht="16.5" customHeight="1" x14ac:dyDescent="0.15">
      <c r="A34" s="13"/>
      <c r="B34" s="13"/>
      <c r="C34" s="13">
        <v>10</v>
      </c>
      <c r="D34" s="23"/>
      <c r="E34" s="13"/>
      <c r="F34" s="20"/>
      <c r="G34" s="20"/>
      <c r="H34" s="22" t="str">
        <f t="shared" si="0"/>
        <v>　</v>
      </c>
    </row>
    <row r="35" spans="1:8" ht="16.5" customHeight="1" x14ac:dyDescent="0.15">
      <c r="D35" s="9"/>
    </row>
  </sheetData>
  <phoneticPr fontId="3"/>
  <pageMargins left="0.70866141732283472" right="0.70866141732283472" top="0.74803149606299213" bottom="0.74803149606299213" header="0.31496062992125984" footer="0.31496062992125984"/>
  <pageSetup paperSize="9" scale="57" fitToHeight="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00FF00"/>
    <pageSetUpPr fitToPage="1"/>
  </sheetPr>
  <dimension ref="A1:CP129"/>
  <sheetViews>
    <sheetView showGridLines="0" zoomScale="90" zoomScaleNormal="90" workbookViewId="0">
      <pane xSplit="2" ySplit="4" topLeftCell="T17" activePane="bottomRight" state="frozenSplit"/>
      <selection activeCell="D30" sqref="D30"/>
      <selection pane="topRight" activeCell="D30" sqref="D30"/>
      <selection pane="bottomLeft" activeCell="D30" sqref="D30"/>
      <selection pane="bottomRight" activeCell="W28" sqref="W28"/>
    </sheetView>
  </sheetViews>
  <sheetFormatPr defaultColWidth="8.125" defaultRowHeight="23.1" customHeight="1" x14ac:dyDescent="0.15"/>
  <cols>
    <col min="1" max="1" width="3.375" style="7" customWidth="1"/>
    <col min="2" max="2" width="27.375" style="7" customWidth="1"/>
    <col min="3" max="3" width="5.125" style="6" customWidth="1"/>
    <col min="4" max="4" width="38" style="7" customWidth="1"/>
    <col min="5" max="5" width="40" style="7" customWidth="1"/>
    <col min="6" max="6" width="13" style="7" customWidth="1"/>
    <col min="7" max="8" width="5.5" style="5" customWidth="1"/>
    <col min="9" max="9" width="3.375" style="7" customWidth="1"/>
    <col min="10" max="10" width="46.125" style="7" customWidth="1"/>
    <col min="11" max="13" width="5.5" style="3" customWidth="1"/>
    <col min="14" max="14" width="8.25" style="8" customWidth="1"/>
    <col min="15" max="15" width="8.125" style="43" customWidth="1"/>
    <col min="16" max="17" width="8.125" style="3" customWidth="1"/>
    <col min="18" max="18" width="8.75" style="3" customWidth="1"/>
    <col min="19" max="19" width="9" style="3" customWidth="1"/>
    <col min="20" max="20" width="8.125" style="3" customWidth="1"/>
    <col min="21" max="21" width="8.125" style="44" customWidth="1"/>
    <col min="22" max="23" width="8.125" style="3"/>
    <col min="24" max="24" width="6.625" style="44" customWidth="1"/>
    <col min="25" max="25" width="2" style="2" customWidth="1"/>
    <col min="26" max="30" width="8.125" style="3" customWidth="1"/>
    <col min="31" max="36" width="12" style="2" customWidth="1"/>
    <col min="37" max="43" width="4.625" style="6" customWidth="1"/>
    <col min="44" max="44" width="4.875" style="6" customWidth="1"/>
    <col min="45" max="46" width="4.625" style="6" customWidth="1"/>
    <col min="47" max="94" width="5.25" style="6" customWidth="1"/>
    <col min="95" max="16384" width="8.125" style="6"/>
  </cols>
  <sheetData>
    <row r="1" spans="1:94" s="4" customFormat="1" ht="23.1" customHeight="1" x14ac:dyDescent="0.15">
      <c r="A1" s="145" t="s">
        <v>181</v>
      </c>
      <c r="B1" s="145"/>
      <c r="C1" s="147" t="s">
        <v>85</v>
      </c>
      <c r="D1" s="147"/>
      <c r="E1" s="147"/>
      <c r="F1" s="147"/>
      <c r="G1" s="146" t="s">
        <v>100</v>
      </c>
      <c r="H1" s="146"/>
      <c r="I1" s="146"/>
      <c r="J1" s="146"/>
      <c r="K1" s="148" t="s">
        <v>101</v>
      </c>
      <c r="L1" s="148"/>
      <c r="M1" s="148"/>
      <c r="N1" s="148"/>
      <c r="O1" s="149" t="s">
        <v>78</v>
      </c>
      <c r="P1" s="149"/>
      <c r="Q1" s="149"/>
      <c r="R1" s="148" t="s">
        <v>194</v>
      </c>
      <c r="S1" s="148"/>
      <c r="T1" s="148"/>
      <c r="U1" s="148" t="s">
        <v>309</v>
      </c>
      <c r="V1" s="148"/>
      <c r="W1" s="148"/>
      <c r="X1" s="31"/>
      <c r="Y1" s="151" t="s">
        <v>102</v>
      </c>
      <c r="Z1" s="27" t="s">
        <v>311</v>
      </c>
      <c r="AA1" s="27"/>
      <c r="AB1" s="26"/>
      <c r="AC1" s="26"/>
      <c r="AD1" s="26"/>
      <c r="AE1" s="24" t="s">
        <v>305</v>
      </c>
      <c r="AF1" s="24"/>
      <c r="AG1" s="24"/>
      <c r="AH1" s="24"/>
      <c r="AI1" s="24"/>
      <c r="AJ1" s="24"/>
      <c r="AK1" s="150" t="s">
        <v>312</v>
      </c>
      <c r="AL1" s="150"/>
      <c r="AM1" s="150"/>
      <c r="AN1" s="150"/>
      <c r="AO1" s="150"/>
      <c r="AP1" s="150"/>
      <c r="AQ1" s="150"/>
      <c r="AR1" s="150"/>
      <c r="AS1" s="150"/>
      <c r="AT1" s="150"/>
      <c r="AU1" s="150" t="s">
        <v>68</v>
      </c>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row>
    <row r="2" spans="1:94" s="7" customFormat="1" ht="23.1" customHeight="1" x14ac:dyDescent="0.15">
      <c r="A2" s="28" t="s">
        <v>69</v>
      </c>
      <c r="B2" s="28" t="s">
        <v>70</v>
      </c>
      <c r="C2" s="28" t="s">
        <v>71</v>
      </c>
      <c r="D2" s="28" t="s">
        <v>87</v>
      </c>
      <c r="E2" s="28" t="s">
        <v>270</v>
      </c>
      <c r="F2" s="28" t="s">
        <v>32</v>
      </c>
      <c r="G2" s="47" t="s">
        <v>72</v>
      </c>
      <c r="H2" s="47" t="s">
        <v>73</v>
      </c>
      <c r="I2" s="28" t="s">
        <v>74</v>
      </c>
      <c r="J2" s="28" t="s">
        <v>75</v>
      </c>
      <c r="K2" s="25" t="s">
        <v>76</v>
      </c>
      <c r="L2" s="25" t="s">
        <v>77</v>
      </c>
      <c r="M2" s="25" t="s">
        <v>245</v>
      </c>
      <c r="N2" s="25" t="s">
        <v>246</v>
      </c>
      <c r="O2" s="25"/>
      <c r="P2" s="25"/>
      <c r="Q2" s="25"/>
      <c r="R2" s="25"/>
      <c r="S2" s="25"/>
      <c r="T2" s="25"/>
      <c r="U2" s="25"/>
      <c r="V2" s="25"/>
      <c r="W2" s="25"/>
      <c r="X2" s="48"/>
      <c r="Y2" s="151"/>
      <c r="Z2" s="152" t="s">
        <v>306</v>
      </c>
      <c r="AA2" s="153"/>
      <c r="AB2" s="153"/>
      <c r="AC2" s="154"/>
      <c r="AD2" s="120"/>
      <c r="AE2" s="64" t="s">
        <v>313</v>
      </c>
      <c r="AF2" s="65" t="s">
        <v>314</v>
      </c>
      <c r="AG2" s="65" t="s">
        <v>315</v>
      </c>
      <c r="AH2" s="65" t="s">
        <v>316</v>
      </c>
      <c r="AI2" s="65" t="s">
        <v>317</v>
      </c>
      <c r="AJ2" s="66"/>
      <c r="AK2" s="28" t="s">
        <v>196</v>
      </c>
      <c r="AL2" s="28"/>
      <c r="AM2" s="28"/>
      <c r="AN2" s="28"/>
      <c r="AO2" s="28"/>
      <c r="AP2" s="28"/>
      <c r="AQ2" s="28"/>
      <c r="AR2" s="28"/>
      <c r="AS2" s="28"/>
      <c r="AT2" s="28"/>
      <c r="AU2" s="29" t="s">
        <v>197</v>
      </c>
      <c r="AV2" s="29" t="s">
        <v>198</v>
      </c>
      <c r="AW2" s="29" t="s">
        <v>199</v>
      </c>
      <c r="AX2" s="29" t="s">
        <v>200</v>
      </c>
      <c r="AY2" s="29" t="s">
        <v>201</v>
      </c>
      <c r="AZ2" s="29" t="s">
        <v>235</v>
      </c>
      <c r="BA2" s="29" t="s">
        <v>236</v>
      </c>
      <c r="BB2" s="29" t="s">
        <v>237</v>
      </c>
      <c r="BC2" s="29" t="s">
        <v>238</v>
      </c>
      <c r="BD2" s="29" t="s">
        <v>239</v>
      </c>
      <c r="BE2" s="29" t="s">
        <v>240</v>
      </c>
      <c r="BF2" s="29" t="s">
        <v>241</v>
      </c>
      <c r="BG2" s="29" t="s">
        <v>242</v>
      </c>
      <c r="BH2" s="29" t="s">
        <v>243</v>
      </c>
      <c r="BI2" s="29" t="s">
        <v>244</v>
      </c>
      <c r="BJ2" s="29" t="s">
        <v>110</v>
      </c>
      <c r="BK2" s="29" t="s">
        <v>111</v>
      </c>
      <c r="BL2" s="29" t="s">
        <v>112</v>
      </c>
      <c r="BM2" s="29" t="s">
        <v>113</v>
      </c>
      <c r="BN2" s="29" t="s">
        <v>114</v>
      </c>
      <c r="BO2" s="29" t="s">
        <v>115</v>
      </c>
      <c r="BP2" s="29" t="s">
        <v>116</v>
      </c>
      <c r="BQ2" s="29" t="s">
        <v>117</v>
      </c>
      <c r="BR2" s="29" t="s">
        <v>118</v>
      </c>
      <c r="BS2" s="29" t="s">
        <v>119</v>
      </c>
      <c r="BT2" s="29" t="s">
        <v>120</v>
      </c>
      <c r="BU2" s="29" t="s">
        <v>121</v>
      </c>
      <c r="BV2" s="29" t="s">
        <v>122</v>
      </c>
      <c r="BW2" s="29" t="s">
        <v>123</v>
      </c>
      <c r="BX2" s="29" t="s">
        <v>124</v>
      </c>
      <c r="BY2" s="29" t="s">
        <v>125</v>
      </c>
      <c r="BZ2" s="29" t="s">
        <v>126</v>
      </c>
      <c r="CA2" s="29" t="s">
        <v>127</v>
      </c>
      <c r="CB2" s="29" t="s">
        <v>128</v>
      </c>
      <c r="CC2" s="29" t="s">
        <v>129</v>
      </c>
      <c r="CD2" s="29" t="s">
        <v>130</v>
      </c>
      <c r="CE2" s="29" t="s">
        <v>131</v>
      </c>
      <c r="CF2" s="29" t="s">
        <v>132</v>
      </c>
      <c r="CG2" s="29" t="s">
        <v>133</v>
      </c>
      <c r="CH2" s="29" t="s">
        <v>134</v>
      </c>
      <c r="CI2" s="29" t="s">
        <v>135</v>
      </c>
      <c r="CJ2" s="29" t="s">
        <v>136</v>
      </c>
      <c r="CK2" s="29" t="s">
        <v>137</v>
      </c>
      <c r="CL2" s="29" t="s">
        <v>138</v>
      </c>
      <c r="CM2" s="29" t="s">
        <v>139</v>
      </c>
      <c r="CN2" s="29" t="s">
        <v>140</v>
      </c>
      <c r="CO2" s="29" t="s">
        <v>141</v>
      </c>
      <c r="CP2" s="28" t="s">
        <v>142</v>
      </c>
    </row>
    <row r="3" spans="1:94" s="7" customFormat="1" ht="23.1" customHeight="1" x14ac:dyDescent="0.15">
      <c r="A3" s="36"/>
      <c r="B3" s="28"/>
      <c r="C3" s="28"/>
      <c r="D3" s="28"/>
      <c r="E3" s="28"/>
      <c r="F3" s="28"/>
      <c r="G3" s="49"/>
      <c r="H3" s="49"/>
      <c r="I3" s="28"/>
      <c r="J3" s="28"/>
      <c r="K3" s="25"/>
      <c r="L3" s="25"/>
      <c r="M3" s="25"/>
      <c r="N3" s="25"/>
      <c r="O3" s="25"/>
      <c r="P3" s="25"/>
      <c r="Q3" s="25"/>
      <c r="R3" s="25" t="s">
        <v>318</v>
      </c>
      <c r="S3" s="25" t="s">
        <v>319</v>
      </c>
      <c r="T3" s="25"/>
      <c r="U3" s="25" t="s">
        <v>310</v>
      </c>
      <c r="V3" s="25"/>
      <c r="W3" s="25"/>
      <c r="X3" s="25"/>
      <c r="Y3" s="50"/>
      <c r="Z3" s="69" t="s">
        <v>307</v>
      </c>
      <c r="AA3" s="69" t="s">
        <v>308</v>
      </c>
      <c r="AB3" s="25" t="s">
        <v>425</v>
      </c>
      <c r="AC3" s="25" t="s">
        <v>426</v>
      </c>
      <c r="AD3" s="25"/>
      <c r="AE3" s="26"/>
      <c r="AF3" s="26"/>
      <c r="AG3" s="26"/>
      <c r="AH3" s="26"/>
      <c r="AI3" s="26"/>
      <c r="AJ3" s="26"/>
      <c r="AK3" s="28"/>
      <c r="AL3" s="28"/>
      <c r="AM3" s="28"/>
      <c r="AN3" s="28"/>
      <c r="AO3" s="28"/>
      <c r="AP3" s="28"/>
      <c r="AQ3" s="28"/>
      <c r="AR3" s="28"/>
      <c r="AS3" s="28"/>
      <c r="AT3" s="28"/>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8"/>
    </row>
    <row r="4" spans="1:94" s="32" customFormat="1" ht="23.1" customHeight="1" x14ac:dyDescent="0.15">
      <c r="A4" s="27"/>
      <c r="B4" s="27"/>
      <c r="C4" s="27"/>
      <c r="D4" s="27"/>
      <c r="E4" s="27"/>
      <c r="F4" s="51"/>
      <c r="G4" s="27" t="s">
        <v>252</v>
      </c>
      <c r="H4" s="27" t="s">
        <v>253</v>
      </c>
      <c r="I4" s="27"/>
      <c r="J4" s="27"/>
      <c r="K4" s="27"/>
      <c r="L4" s="27"/>
      <c r="M4" s="27"/>
      <c r="N4" s="27"/>
      <c r="O4" s="27"/>
      <c r="P4" s="27"/>
      <c r="Q4" s="27"/>
      <c r="R4" s="27" t="s">
        <v>362</v>
      </c>
      <c r="S4" s="27" t="s">
        <v>348</v>
      </c>
      <c r="T4" s="27"/>
      <c r="U4" s="27" t="s">
        <v>349</v>
      </c>
      <c r="V4" s="27"/>
      <c r="W4" s="27"/>
      <c r="X4" s="27"/>
      <c r="Y4" s="52"/>
      <c r="Z4" s="27" t="s">
        <v>346</v>
      </c>
      <c r="AA4" s="27" t="s">
        <v>347</v>
      </c>
      <c r="AB4" s="27" t="s">
        <v>427</v>
      </c>
      <c r="AC4" s="27" t="s">
        <v>428</v>
      </c>
      <c r="AD4" s="27"/>
      <c r="AE4" s="27" t="s">
        <v>363</v>
      </c>
      <c r="AF4" s="27" t="s">
        <v>364</v>
      </c>
      <c r="AG4" s="27" t="s">
        <v>365</v>
      </c>
      <c r="AH4" s="27" t="s">
        <v>366</v>
      </c>
      <c r="AI4" s="27" t="s">
        <v>367</v>
      </c>
      <c r="AJ4" s="27"/>
      <c r="AK4" s="27" t="s">
        <v>143</v>
      </c>
      <c r="AL4" s="27" t="s">
        <v>144</v>
      </c>
      <c r="AM4" s="27" t="s">
        <v>145</v>
      </c>
      <c r="AN4" s="27" t="s">
        <v>146</v>
      </c>
      <c r="AO4" s="27" t="s">
        <v>147</v>
      </c>
      <c r="AP4" s="27" t="s">
        <v>148</v>
      </c>
      <c r="AQ4" s="27" t="s">
        <v>149</v>
      </c>
      <c r="AR4" s="27" t="s">
        <v>150</v>
      </c>
      <c r="AS4" s="27"/>
      <c r="AT4" s="27"/>
      <c r="AU4" s="27" t="s">
        <v>151</v>
      </c>
      <c r="AV4" s="27" t="s">
        <v>152</v>
      </c>
      <c r="AW4" s="27" t="s">
        <v>153</v>
      </c>
      <c r="AX4" s="27" t="s">
        <v>154</v>
      </c>
      <c r="AY4" s="27" t="s">
        <v>155</v>
      </c>
      <c r="AZ4" s="27" t="s">
        <v>156</v>
      </c>
      <c r="BA4" s="27" t="s">
        <v>157</v>
      </c>
      <c r="BB4" s="27" t="s">
        <v>158</v>
      </c>
      <c r="BC4" s="27" t="s">
        <v>159</v>
      </c>
      <c r="BD4" s="27" t="s">
        <v>160</v>
      </c>
      <c r="BE4" s="27" t="s">
        <v>161</v>
      </c>
      <c r="BF4" s="27" t="s">
        <v>162</v>
      </c>
      <c r="BG4" s="27" t="s">
        <v>163</v>
      </c>
      <c r="BH4" s="27" t="s">
        <v>164</v>
      </c>
      <c r="BI4" s="27" t="s">
        <v>165</v>
      </c>
      <c r="BJ4" s="27" t="s">
        <v>166</v>
      </c>
      <c r="BK4" s="27" t="s">
        <v>167</v>
      </c>
      <c r="BL4" s="27" t="s">
        <v>168</v>
      </c>
      <c r="BM4" s="27" t="s">
        <v>169</v>
      </c>
      <c r="BN4" s="27" t="s">
        <v>170</v>
      </c>
      <c r="BO4" s="27" t="s">
        <v>171</v>
      </c>
      <c r="BP4" s="27" t="s">
        <v>172</v>
      </c>
      <c r="BQ4" s="27" t="s">
        <v>173</v>
      </c>
      <c r="BR4" s="27" t="s">
        <v>174</v>
      </c>
      <c r="BS4" s="27" t="s">
        <v>175</v>
      </c>
      <c r="BT4" s="27" t="s">
        <v>176</v>
      </c>
      <c r="BU4" s="27" t="s">
        <v>79</v>
      </c>
      <c r="BV4" s="27" t="s">
        <v>53</v>
      </c>
      <c r="BW4" s="27" t="s">
        <v>54</v>
      </c>
      <c r="BX4" s="27" t="s">
        <v>55</v>
      </c>
      <c r="BY4" s="27" t="s">
        <v>56</v>
      </c>
      <c r="BZ4" s="27" t="s">
        <v>57</v>
      </c>
      <c r="CA4" s="27" t="s">
        <v>58</v>
      </c>
      <c r="CB4" s="27" t="s">
        <v>59</v>
      </c>
      <c r="CC4" s="27" t="s">
        <v>60</v>
      </c>
      <c r="CD4" s="27" t="s">
        <v>61</v>
      </c>
      <c r="CE4" s="27" t="s">
        <v>62</v>
      </c>
      <c r="CF4" s="27" t="s">
        <v>202</v>
      </c>
      <c r="CG4" s="27" t="s">
        <v>203</v>
      </c>
      <c r="CH4" s="27" t="s">
        <v>204</v>
      </c>
      <c r="CI4" s="27" t="s">
        <v>205</v>
      </c>
      <c r="CJ4" s="27" t="s">
        <v>206</v>
      </c>
      <c r="CK4" s="27" t="s">
        <v>207</v>
      </c>
      <c r="CL4" s="27" t="s">
        <v>208</v>
      </c>
      <c r="CM4" s="27" t="s">
        <v>209</v>
      </c>
      <c r="CN4" s="27" t="s">
        <v>210</v>
      </c>
      <c r="CO4" s="27" t="s">
        <v>211</v>
      </c>
      <c r="CP4" s="27"/>
    </row>
    <row r="5" spans="1:94" s="5" customFormat="1" ht="23.1" customHeight="1" x14ac:dyDescent="0.15">
      <c r="A5" s="53" t="s">
        <v>212</v>
      </c>
      <c r="B5" s="53"/>
      <c r="C5" s="53"/>
      <c r="D5" s="53"/>
      <c r="E5" s="36"/>
      <c r="F5" s="36"/>
      <c r="G5" s="33"/>
      <c r="H5" s="33"/>
      <c r="I5" s="28"/>
      <c r="J5" s="36"/>
      <c r="K5" s="13"/>
      <c r="L5" s="14"/>
      <c r="M5" s="37" t="s">
        <v>213</v>
      </c>
      <c r="N5" s="77" t="s">
        <v>388</v>
      </c>
      <c r="O5" s="25"/>
      <c r="P5" s="25"/>
      <c r="Q5" s="25"/>
      <c r="R5" s="14"/>
      <c r="S5" s="14"/>
      <c r="T5" s="14"/>
      <c r="U5" s="14"/>
      <c r="V5" s="14"/>
      <c r="W5" s="14"/>
      <c r="X5" s="14"/>
      <c r="Y5" s="52"/>
      <c r="Z5" s="14"/>
      <c r="AA5" s="14"/>
      <c r="AB5" s="14"/>
      <c r="AC5" s="14"/>
      <c r="AD5" s="14"/>
      <c r="AE5" s="31"/>
      <c r="AF5" s="31"/>
      <c r="AG5" s="31"/>
      <c r="AH5" s="31"/>
      <c r="AI5" s="31"/>
      <c r="AJ5" s="31"/>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row>
    <row r="6" spans="1:94" s="5" customFormat="1" ht="23.1" customHeight="1" x14ac:dyDescent="0.15">
      <c r="A6" s="36" t="s">
        <v>64</v>
      </c>
      <c r="B6" s="36"/>
      <c r="C6" s="36"/>
      <c r="D6" s="36"/>
      <c r="E6" s="36"/>
      <c r="F6" s="36"/>
      <c r="G6" s="33"/>
      <c r="H6" s="33"/>
      <c r="I6" s="28"/>
      <c r="J6" s="36"/>
      <c r="K6" s="13"/>
      <c r="L6" s="14"/>
      <c r="M6" s="37"/>
      <c r="N6" s="13"/>
      <c r="O6" s="25"/>
      <c r="P6" s="25"/>
      <c r="Q6" s="25"/>
      <c r="R6" s="14"/>
      <c r="S6" s="14"/>
      <c r="T6" s="14"/>
      <c r="U6" s="14"/>
      <c r="V6" s="14"/>
      <c r="W6" s="14"/>
      <c r="X6" s="14"/>
      <c r="Y6" s="27"/>
      <c r="Z6" s="14"/>
      <c r="AA6" s="14"/>
      <c r="AB6" s="14"/>
      <c r="AC6" s="14"/>
      <c r="AD6" s="14"/>
      <c r="AE6" s="31"/>
      <c r="AF6" s="31"/>
      <c r="AG6" s="31"/>
      <c r="AH6" s="31"/>
      <c r="AI6" s="31"/>
      <c r="AJ6" s="31"/>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row>
    <row r="7" spans="1:94" s="4" customFormat="1" ht="23.1" customHeight="1" x14ac:dyDescent="0.15">
      <c r="A7" s="30"/>
      <c r="B7" s="30" t="s">
        <v>271</v>
      </c>
      <c r="C7" s="30"/>
      <c r="D7" s="30" t="s">
        <v>214</v>
      </c>
      <c r="E7" s="30" t="s">
        <v>215</v>
      </c>
      <c r="F7" s="54"/>
      <c r="G7" s="30"/>
      <c r="H7" s="33">
        <v>1</v>
      </c>
      <c r="I7" s="31"/>
      <c r="J7" s="30"/>
      <c r="K7" s="31"/>
      <c r="L7" s="31"/>
      <c r="M7" s="34"/>
      <c r="N7" s="31"/>
      <c r="O7" s="31"/>
      <c r="P7" s="31"/>
      <c r="Q7" s="31"/>
      <c r="R7" s="31"/>
      <c r="S7" s="31"/>
      <c r="T7" s="31"/>
      <c r="U7" s="31"/>
      <c r="V7" s="31"/>
      <c r="W7" s="31"/>
      <c r="X7" s="31"/>
      <c r="Y7" s="50"/>
      <c r="Z7" s="31"/>
      <c r="AA7" s="31"/>
      <c r="AB7" s="31"/>
      <c r="AC7" s="31"/>
      <c r="AD7" s="31"/>
      <c r="AE7" s="31"/>
      <c r="AF7" s="31"/>
      <c r="AG7" s="31"/>
      <c r="AH7" s="31"/>
      <c r="AI7" s="31"/>
      <c r="AJ7" s="31"/>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row>
    <row r="8" spans="1:94" s="5" customFormat="1" ht="23.1" customHeight="1" x14ac:dyDescent="0.15">
      <c r="A8" s="36"/>
      <c r="B8" s="36" t="s">
        <v>272</v>
      </c>
      <c r="C8" s="36"/>
      <c r="D8" s="30" t="s">
        <v>216</v>
      </c>
      <c r="E8" s="36" t="s">
        <v>217</v>
      </c>
      <c r="F8" s="36"/>
      <c r="G8" s="33"/>
      <c r="H8" s="33">
        <v>1</v>
      </c>
      <c r="I8" s="28"/>
      <c r="J8" s="36"/>
      <c r="K8" s="13"/>
      <c r="L8" s="14"/>
      <c r="M8" s="37"/>
      <c r="N8" s="13"/>
      <c r="O8" s="25"/>
      <c r="P8" s="25"/>
      <c r="Q8" s="25"/>
      <c r="R8" s="14"/>
      <c r="S8" s="14"/>
      <c r="T8" s="14"/>
      <c r="U8" s="14"/>
      <c r="V8" s="14"/>
      <c r="W8" s="14"/>
      <c r="X8" s="14"/>
      <c r="Y8" s="50"/>
      <c r="Z8" s="14"/>
      <c r="AA8" s="14"/>
      <c r="AB8" s="14"/>
      <c r="AC8" s="14"/>
      <c r="AD8" s="14"/>
      <c r="AE8" s="31"/>
      <c r="AF8" s="31"/>
      <c r="AG8" s="31"/>
      <c r="AH8" s="31"/>
      <c r="AI8" s="31"/>
      <c r="AJ8" s="31"/>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row>
    <row r="9" spans="1:94" s="5" customFormat="1" ht="23.1" customHeight="1" x14ac:dyDescent="0.15">
      <c r="A9" s="36"/>
      <c r="B9" s="36" t="s">
        <v>404</v>
      </c>
      <c r="C9" s="36"/>
      <c r="D9" s="30" t="s">
        <v>218</v>
      </c>
      <c r="E9" s="36" t="s">
        <v>405</v>
      </c>
      <c r="F9" s="36"/>
      <c r="G9" s="33"/>
      <c r="H9" s="33">
        <v>1</v>
      </c>
      <c r="I9" s="28"/>
      <c r="J9" s="36"/>
      <c r="K9" s="13"/>
      <c r="L9" s="14"/>
      <c r="M9" s="37"/>
      <c r="N9" s="13"/>
      <c r="O9" s="25"/>
      <c r="P9" s="25"/>
      <c r="Q9" s="25"/>
      <c r="R9" s="14"/>
      <c r="S9" s="14"/>
      <c r="T9" s="14"/>
      <c r="U9" s="14"/>
      <c r="V9" s="14"/>
      <c r="W9" s="14"/>
      <c r="X9" s="14"/>
      <c r="Y9" s="50"/>
      <c r="Z9" s="14"/>
      <c r="AA9" s="14"/>
      <c r="AB9" s="14"/>
      <c r="AC9" s="14"/>
      <c r="AD9" s="14"/>
      <c r="AE9" s="31"/>
      <c r="AF9" s="31"/>
      <c r="AG9" s="31"/>
      <c r="AH9" s="31"/>
      <c r="AI9" s="31"/>
      <c r="AJ9" s="31"/>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row>
    <row r="10" spans="1:94" s="5" customFormat="1" ht="23.1" customHeight="1" x14ac:dyDescent="0.15">
      <c r="A10" s="35"/>
      <c r="B10" s="36" t="s">
        <v>97</v>
      </c>
      <c r="C10" s="36"/>
      <c r="D10" s="30" t="s">
        <v>66</v>
      </c>
      <c r="E10" s="36"/>
      <c r="F10" s="36"/>
      <c r="G10" s="46">
        <v>1</v>
      </c>
      <c r="H10" s="33"/>
      <c r="I10" s="28"/>
      <c r="J10" s="36"/>
      <c r="K10" s="13"/>
      <c r="L10" s="14"/>
      <c r="M10" s="37"/>
      <c r="N10" s="13"/>
      <c r="O10" s="25"/>
      <c r="P10" s="25"/>
      <c r="Q10" s="25"/>
      <c r="R10" s="14"/>
      <c r="S10" s="14"/>
      <c r="T10" s="14"/>
      <c r="U10" s="14"/>
      <c r="V10" s="14"/>
      <c r="W10" s="14"/>
      <c r="X10" s="14"/>
      <c r="Y10" s="50"/>
      <c r="Z10" s="14"/>
      <c r="AA10" s="14"/>
      <c r="AB10" s="14"/>
      <c r="AC10" s="14"/>
      <c r="AD10" s="14"/>
      <c r="AE10" s="31"/>
      <c r="AF10" s="31"/>
      <c r="AG10" s="31"/>
      <c r="AH10" s="31"/>
      <c r="AI10" s="31"/>
      <c r="AJ10" s="31"/>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row>
    <row r="11" spans="1:94" s="5" customFormat="1" ht="23.1" customHeight="1" x14ac:dyDescent="0.15">
      <c r="A11" s="36"/>
      <c r="B11" s="36" t="s">
        <v>273</v>
      </c>
      <c r="C11" s="36"/>
      <c r="D11" s="30" t="s">
        <v>219</v>
      </c>
      <c r="E11" s="36" t="s">
        <v>220</v>
      </c>
      <c r="F11" s="36"/>
      <c r="G11" s="33"/>
      <c r="H11" s="33">
        <v>1</v>
      </c>
      <c r="I11" s="28"/>
      <c r="J11" s="36"/>
      <c r="K11" s="13"/>
      <c r="L11" s="14"/>
      <c r="M11" s="37"/>
      <c r="N11" s="13"/>
      <c r="O11" s="25"/>
      <c r="P11" s="25"/>
      <c r="Q11" s="25"/>
      <c r="R11" s="14"/>
      <c r="S11" s="14"/>
      <c r="T11" s="14"/>
      <c r="U11" s="14"/>
      <c r="V11" s="14"/>
      <c r="W11" s="14"/>
      <c r="X11" s="14"/>
      <c r="Y11" s="50"/>
      <c r="Z11" s="14"/>
      <c r="AA11" s="14"/>
      <c r="AB11" s="14"/>
      <c r="AC11" s="14"/>
      <c r="AD11" s="14"/>
      <c r="AE11" s="31"/>
      <c r="AF11" s="31"/>
      <c r="AG11" s="31"/>
      <c r="AH11" s="31"/>
      <c r="AI11" s="31"/>
      <c r="AJ11" s="31"/>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row>
    <row r="12" spans="1:94" s="5" customFormat="1" ht="23.1" customHeight="1" x14ac:dyDescent="0.15">
      <c r="A12" s="36"/>
      <c r="B12" s="36" t="s">
        <v>96</v>
      </c>
      <c r="C12" s="36"/>
      <c r="D12" s="30" t="s">
        <v>221</v>
      </c>
      <c r="E12" s="36" t="s">
        <v>65</v>
      </c>
      <c r="F12" s="36"/>
      <c r="G12" s="33"/>
      <c r="H12" s="33">
        <v>1</v>
      </c>
      <c r="I12" s="28"/>
      <c r="J12" s="36"/>
      <c r="K12" s="13"/>
      <c r="L12" s="14"/>
      <c r="M12" s="37"/>
      <c r="N12" s="13"/>
      <c r="O12" s="25"/>
      <c r="P12" s="25"/>
      <c r="Q12" s="25"/>
      <c r="R12" s="14"/>
      <c r="S12" s="14"/>
      <c r="T12" s="14"/>
      <c r="U12" s="14"/>
      <c r="V12" s="14"/>
      <c r="W12" s="14"/>
      <c r="X12" s="14"/>
      <c r="Y12" s="50"/>
      <c r="Z12" s="14"/>
      <c r="AA12" s="14"/>
      <c r="AB12" s="14"/>
      <c r="AC12" s="14"/>
      <c r="AD12" s="14"/>
      <c r="AE12" s="31"/>
      <c r="AF12" s="31"/>
      <c r="AG12" s="31"/>
      <c r="AH12" s="31"/>
      <c r="AI12" s="31"/>
      <c r="AJ12" s="31"/>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row>
    <row r="13" spans="1:94" s="5" customFormat="1" ht="23.1" customHeight="1" x14ac:dyDescent="0.15">
      <c r="A13" s="36"/>
      <c r="B13" s="36" t="s">
        <v>98</v>
      </c>
      <c r="C13" s="36"/>
      <c r="D13" s="30" t="s">
        <v>67</v>
      </c>
      <c r="E13" s="55" t="s">
        <v>105</v>
      </c>
      <c r="F13" s="36"/>
      <c r="G13" s="33"/>
      <c r="H13" s="33">
        <v>1</v>
      </c>
      <c r="I13" s="28"/>
      <c r="J13" s="36"/>
      <c r="K13" s="13"/>
      <c r="L13" s="14"/>
      <c r="M13" s="37"/>
      <c r="N13" s="13"/>
      <c r="O13" s="25"/>
      <c r="P13" s="25"/>
      <c r="Q13" s="25"/>
      <c r="R13" s="14"/>
      <c r="S13" s="14"/>
      <c r="T13" s="14"/>
      <c r="U13" s="14"/>
      <c r="V13" s="14"/>
      <c r="W13" s="14"/>
      <c r="X13" s="14"/>
      <c r="Y13" s="50"/>
      <c r="Z13" s="14"/>
      <c r="AA13" s="14"/>
      <c r="AB13" s="14"/>
      <c r="AC13" s="14"/>
      <c r="AD13" s="14"/>
      <c r="AE13" s="31"/>
      <c r="AF13" s="31"/>
      <c r="AG13" s="31"/>
      <c r="AH13" s="31"/>
      <c r="AI13" s="31"/>
      <c r="AJ13" s="31"/>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row>
    <row r="14" spans="1:94" s="5" customFormat="1" ht="23.1" customHeight="1" x14ac:dyDescent="0.15">
      <c r="A14" s="36" t="s">
        <v>63</v>
      </c>
      <c r="B14" s="36"/>
      <c r="C14" s="36"/>
      <c r="D14" s="30"/>
      <c r="E14" s="55"/>
      <c r="F14" s="36"/>
      <c r="G14" s="33"/>
      <c r="H14" s="33"/>
      <c r="I14" s="28"/>
      <c r="J14" s="36"/>
      <c r="K14" s="13"/>
      <c r="L14" s="14"/>
      <c r="M14" s="37"/>
      <c r="N14" s="13"/>
      <c r="O14" s="25"/>
      <c r="P14" s="25"/>
      <c r="Q14" s="25"/>
      <c r="R14" s="14"/>
      <c r="S14" s="14"/>
      <c r="T14" s="14"/>
      <c r="U14" s="14"/>
      <c r="V14" s="14"/>
      <c r="W14" s="14"/>
      <c r="X14" s="14"/>
      <c r="Y14" s="50"/>
      <c r="Z14" s="14"/>
      <c r="AA14" s="14"/>
      <c r="AB14" s="14"/>
      <c r="AC14" s="14"/>
      <c r="AD14" s="14"/>
      <c r="AE14" s="31"/>
      <c r="AF14" s="31"/>
      <c r="AG14" s="31"/>
      <c r="AH14" s="31"/>
      <c r="AI14" s="31"/>
      <c r="AJ14" s="31"/>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1:94" ht="23.1" customHeight="1" x14ac:dyDescent="0.15">
      <c r="A15" s="38"/>
      <c r="B15" s="13" t="s">
        <v>99</v>
      </c>
      <c r="C15" s="39"/>
      <c r="D15" s="13" t="s">
        <v>106</v>
      </c>
      <c r="E15" s="13"/>
      <c r="F15" s="13"/>
      <c r="G15" s="33">
        <v>1</v>
      </c>
      <c r="H15" s="33"/>
      <c r="I15" s="33"/>
      <c r="J15" s="13"/>
      <c r="K15" s="14">
        <v>1</v>
      </c>
      <c r="L15" s="14"/>
      <c r="M15" s="14"/>
      <c r="N15" s="13"/>
      <c r="O15" s="14"/>
      <c r="P15" s="14"/>
      <c r="Q15" s="14"/>
      <c r="R15" s="14"/>
      <c r="S15" s="14"/>
      <c r="T15" s="14"/>
      <c r="U15" s="14"/>
      <c r="V15" s="14"/>
      <c r="W15" s="14"/>
      <c r="X15" s="14"/>
      <c r="Y15" s="50"/>
      <c r="Z15" s="14"/>
      <c r="AA15" s="14"/>
      <c r="AB15" s="14"/>
      <c r="AC15" s="14"/>
      <c r="AD15" s="14"/>
      <c r="AE15" s="31"/>
      <c r="AF15" s="31"/>
      <c r="AG15" s="31"/>
      <c r="AH15" s="31"/>
      <c r="AI15" s="31"/>
      <c r="AJ15" s="31"/>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row>
    <row r="16" spans="1:94" ht="23.1" customHeight="1" x14ac:dyDescent="0.15">
      <c r="A16" s="54" t="s">
        <v>304</v>
      </c>
      <c r="B16" s="13"/>
      <c r="C16" s="41"/>
      <c r="D16" s="13"/>
      <c r="E16" s="13"/>
      <c r="F16" s="48"/>
      <c r="G16" s="33"/>
      <c r="H16" s="33"/>
      <c r="I16" s="33"/>
      <c r="J16" s="13"/>
      <c r="K16" s="14"/>
      <c r="L16" s="14"/>
      <c r="M16" s="14"/>
      <c r="N16" s="13"/>
      <c r="O16" s="14"/>
      <c r="P16" s="14"/>
      <c r="Q16" s="14"/>
      <c r="R16" s="14"/>
      <c r="S16" s="14"/>
      <c r="T16" s="14"/>
      <c r="U16" s="14"/>
      <c r="V16" s="14"/>
      <c r="W16" s="14"/>
      <c r="X16" s="14"/>
      <c r="Y16" s="50"/>
      <c r="Z16" s="14"/>
      <c r="AA16" s="14"/>
      <c r="AB16" s="14"/>
      <c r="AC16" s="14"/>
      <c r="AD16" s="14"/>
      <c r="AE16" s="31"/>
      <c r="AF16" s="31"/>
      <c r="AG16" s="31"/>
      <c r="AH16" s="31"/>
      <c r="AI16" s="31"/>
      <c r="AJ16" s="31"/>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row>
    <row r="17" spans="1:94" ht="23.1" customHeight="1" x14ac:dyDescent="0.15">
      <c r="A17" s="54"/>
      <c r="B17" s="13" t="s">
        <v>355</v>
      </c>
      <c r="C17" s="41"/>
      <c r="D17" s="13"/>
      <c r="E17" s="13"/>
      <c r="F17" s="48"/>
      <c r="G17" s="33"/>
      <c r="H17" s="33"/>
      <c r="I17" s="33"/>
      <c r="J17" s="13"/>
      <c r="K17" s="14"/>
      <c r="L17" s="14"/>
      <c r="M17" s="14"/>
      <c r="N17" s="13"/>
      <c r="O17" s="14"/>
      <c r="P17" s="14"/>
      <c r="Q17" s="14"/>
      <c r="R17" s="67">
        <v>1</v>
      </c>
      <c r="S17" s="67">
        <v>1</v>
      </c>
      <c r="T17" s="14"/>
      <c r="U17" s="67">
        <v>1</v>
      </c>
      <c r="V17" s="14"/>
      <c r="W17" s="14"/>
      <c r="X17" s="14"/>
      <c r="Y17" s="50"/>
      <c r="Z17" s="67">
        <v>1</v>
      </c>
      <c r="AA17" s="14"/>
      <c r="AB17" s="14"/>
      <c r="AC17" s="14"/>
      <c r="AD17" s="14"/>
      <c r="AE17" s="31"/>
      <c r="AF17" s="31"/>
      <c r="AG17" s="31"/>
      <c r="AH17" s="31"/>
      <c r="AI17" s="31"/>
      <c r="AJ17" s="31"/>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row>
    <row r="18" spans="1:94" ht="23.1" customHeight="1" x14ac:dyDescent="0.15">
      <c r="A18" s="54"/>
      <c r="B18" s="13" t="s">
        <v>356</v>
      </c>
      <c r="C18" s="41"/>
      <c r="D18" s="13"/>
      <c r="E18" s="13"/>
      <c r="F18" s="48"/>
      <c r="G18" s="33"/>
      <c r="H18" s="33"/>
      <c r="I18" s="33"/>
      <c r="J18" s="13"/>
      <c r="K18" s="14"/>
      <c r="L18" s="14"/>
      <c r="M18" s="14"/>
      <c r="N18" s="13"/>
      <c r="O18" s="14"/>
      <c r="P18" s="14"/>
      <c r="Q18" s="14"/>
      <c r="R18" s="67">
        <v>1</v>
      </c>
      <c r="S18" s="67">
        <v>1</v>
      </c>
      <c r="T18" s="14"/>
      <c r="U18" s="67">
        <v>1</v>
      </c>
      <c r="V18" s="14"/>
      <c r="W18" s="14"/>
      <c r="X18" s="14"/>
      <c r="Y18" s="50"/>
      <c r="Z18" s="14"/>
      <c r="AA18" s="67">
        <v>1</v>
      </c>
      <c r="AB18" s="14"/>
      <c r="AC18" s="14"/>
      <c r="AD18" s="14"/>
      <c r="AE18" s="31"/>
      <c r="AF18" s="31"/>
      <c r="AG18" s="31"/>
      <c r="AH18" s="31"/>
      <c r="AI18" s="31"/>
      <c r="AJ18" s="31"/>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row>
    <row r="19" spans="1:94" ht="23.1" customHeight="1" x14ac:dyDescent="0.15">
      <c r="A19" s="54"/>
      <c r="B19" s="13" t="s">
        <v>303</v>
      </c>
      <c r="C19" s="41"/>
      <c r="D19" s="13"/>
      <c r="E19" s="13"/>
      <c r="F19" s="48"/>
      <c r="G19" s="33"/>
      <c r="H19" s="33"/>
      <c r="I19" s="33"/>
      <c r="J19" s="13"/>
      <c r="K19" s="14"/>
      <c r="L19" s="14"/>
      <c r="M19" s="14"/>
      <c r="N19" s="13"/>
      <c r="O19" s="14"/>
      <c r="P19" s="14"/>
      <c r="Q19" s="14"/>
      <c r="R19" s="67">
        <v>1</v>
      </c>
      <c r="S19" s="67">
        <v>1</v>
      </c>
      <c r="T19" s="14"/>
      <c r="U19" s="67">
        <v>1</v>
      </c>
      <c r="V19" s="14"/>
      <c r="W19" s="14"/>
      <c r="X19" s="14"/>
      <c r="Y19" s="50"/>
      <c r="Z19" s="67">
        <v>1</v>
      </c>
      <c r="AA19" s="14"/>
      <c r="AB19" s="14"/>
      <c r="AC19" s="14"/>
      <c r="AD19" s="14"/>
      <c r="AE19" s="31"/>
      <c r="AF19" s="31"/>
      <c r="AG19" s="31"/>
      <c r="AH19" s="31"/>
      <c r="AI19" s="31"/>
      <c r="AJ19" s="31"/>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row>
    <row r="20" spans="1:94" ht="23.1" customHeight="1" x14ac:dyDescent="0.15">
      <c r="A20" s="54"/>
      <c r="B20" s="13" t="s">
        <v>435</v>
      </c>
      <c r="C20" s="41"/>
      <c r="D20" s="13"/>
      <c r="E20" s="13"/>
      <c r="F20" s="48"/>
      <c r="G20" s="33"/>
      <c r="H20" s="33"/>
      <c r="I20" s="33"/>
      <c r="J20" s="13"/>
      <c r="K20" s="14"/>
      <c r="L20" s="14"/>
      <c r="M20" s="14"/>
      <c r="N20" s="13"/>
      <c r="O20" s="14"/>
      <c r="P20" s="14"/>
      <c r="Q20" s="14"/>
      <c r="R20" s="67">
        <v>1</v>
      </c>
      <c r="S20" s="67">
        <v>1</v>
      </c>
      <c r="T20" s="14"/>
      <c r="U20" s="67">
        <v>1</v>
      </c>
      <c r="V20" s="14"/>
      <c r="W20" s="14"/>
      <c r="X20" s="14"/>
      <c r="Y20" s="50"/>
      <c r="Z20" s="67">
        <v>1</v>
      </c>
      <c r="AA20" s="14"/>
      <c r="AB20" s="14"/>
      <c r="AC20" s="14"/>
      <c r="AD20" s="14"/>
      <c r="AE20" s="31"/>
      <c r="AF20" s="31"/>
      <c r="AG20" s="31"/>
      <c r="AH20" s="31"/>
      <c r="AI20" s="31"/>
      <c r="AJ20" s="31"/>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row>
    <row r="21" spans="1:94" ht="23.1" customHeight="1" x14ac:dyDescent="0.15">
      <c r="A21" s="54"/>
      <c r="B21" s="13" t="s">
        <v>423</v>
      </c>
      <c r="C21" s="41"/>
      <c r="D21" s="13"/>
      <c r="E21" s="13"/>
      <c r="F21" s="48"/>
      <c r="G21" s="33">
        <v>1</v>
      </c>
      <c r="H21" s="33"/>
      <c r="I21" s="33"/>
      <c r="J21" s="13"/>
      <c r="K21" s="14"/>
      <c r="L21" s="14"/>
      <c r="M21" s="14"/>
      <c r="N21" s="13"/>
      <c r="O21" s="14"/>
      <c r="P21" s="14"/>
      <c r="Q21" s="14"/>
      <c r="R21" s="67">
        <v>1</v>
      </c>
      <c r="S21" s="67">
        <v>1</v>
      </c>
      <c r="T21" s="14"/>
      <c r="U21" s="67">
        <v>1</v>
      </c>
      <c r="V21" s="14"/>
      <c r="W21" s="14"/>
      <c r="X21" s="14"/>
      <c r="Y21" s="50"/>
      <c r="Z21" s="67">
        <v>1</v>
      </c>
      <c r="AA21" s="14"/>
      <c r="AB21" s="14"/>
      <c r="AC21" s="14"/>
      <c r="AD21" s="14"/>
      <c r="AE21" s="31"/>
      <c r="AF21" s="31"/>
      <c r="AG21" s="31"/>
      <c r="AH21" s="31"/>
      <c r="AI21" s="31"/>
      <c r="AJ21" s="31"/>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row>
    <row r="22" spans="1:94" ht="23.1" customHeight="1" x14ac:dyDescent="0.15">
      <c r="A22" s="54"/>
      <c r="B22" s="13" t="s">
        <v>424</v>
      </c>
      <c r="C22" s="41"/>
      <c r="D22" s="13"/>
      <c r="E22" s="13"/>
      <c r="F22" s="48"/>
      <c r="G22" s="33"/>
      <c r="H22" s="33"/>
      <c r="I22" s="33"/>
      <c r="J22" s="13"/>
      <c r="K22" s="14"/>
      <c r="L22" s="14"/>
      <c r="M22" s="14"/>
      <c r="N22" s="13"/>
      <c r="O22" s="14"/>
      <c r="P22" s="14"/>
      <c r="Q22" s="14"/>
      <c r="R22" s="67">
        <v>1</v>
      </c>
      <c r="S22" s="67">
        <v>1</v>
      </c>
      <c r="T22" s="14"/>
      <c r="U22" s="67">
        <v>1</v>
      </c>
      <c r="V22" s="14"/>
      <c r="W22" s="14"/>
      <c r="X22" s="14"/>
      <c r="Y22" s="50"/>
      <c r="Z22" s="14"/>
      <c r="AA22" s="14"/>
      <c r="AB22" s="67">
        <v>1</v>
      </c>
      <c r="AC22" s="14"/>
      <c r="AD22" s="14"/>
      <c r="AE22" s="31"/>
      <c r="AF22" s="31"/>
      <c r="AG22" s="31"/>
      <c r="AH22" s="31"/>
      <c r="AI22" s="31"/>
      <c r="AJ22" s="31"/>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row>
    <row r="23" spans="1:94" ht="23.1" customHeight="1" x14ac:dyDescent="0.15">
      <c r="A23" s="54"/>
      <c r="B23" s="13" t="s">
        <v>422</v>
      </c>
      <c r="C23" s="41"/>
      <c r="D23" s="13"/>
      <c r="E23" s="13"/>
      <c r="F23" s="48"/>
      <c r="G23" s="33"/>
      <c r="H23" s="33"/>
      <c r="I23" s="33"/>
      <c r="J23" s="13"/>
      <c r="K23" s="14"/>
      <c r="L23" s="14"/>
      <c r="M23" s="14"/>
      <c r="N23" s="13"/>
      <c r="O23" s="14"/>
      <c r="P23" s="14"/>
      <c r="Q23" s="14"/>
      <c r="R23" s="67">
        <v>1</v>
      </c>
      <c r="S23" s="67">
        <v>1</v>
      </c>
      <c r="T23" s="14"/>
      <c r="U23" s="67">
        <v>1</v>
      </c>
      <c r="V23" s="14"/>
      <c r="W23" s="14"/>
      <c r="X23" s="14"/>
      <c r="Y23" s="50"/>
      <c r="Z23" s="14"/>
      <c r="AA23" s="14"/>
      <c r="AB23" s="14"/>
      <c r="AC23" s="67">
        <v>1</v>
      </c>
      <c r="AD23" s="14"/>
      <c r="AE23" s="31"/>
      <c r="AF23" s="31"/>
      <c r="AG23" s="31"/>
      <c r="AH23" s="31"/>
      <c r="AI23" s="31"/>
      <c r="AJ23" s="31"/>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row>
    <row r="24" spans="1:94" ht="23.1" customHeight="1" x14ac:dyDescent="0.15">
      <c r="A24" s="54"/>
      <c r="B24" s="13" t="s">
        <v>496</v>
      </c>
      <c r="C24" s="41"/>
      <c r="D24" s="13"/>
      <c r="E24" s="13"/>
      <c r="F24" s="48"/>
      <c r="G24" s="33"/>
      <c r="H24" s="33"/>
      <c r="I24" s="33"/>
      <c r="J24" s="13"/>
      <c r="K24" s="14"/>
      <c r="L24" s="14"/>
      <c r="M24" s="14"/>
      <c r="N24" s="13"/>
      <c r="O24" s="14"/>
      <c r="P24" s="14"/>
      <c r="Q24" s="14"/>
      <c r="R24" s="67">
        <v>1</v>
      </c>
      <c r="S24" s="67">
        <v>1</v>
      </c>
      <c r="T24" s="14"/>
      <c r="U24" s="67">
        <v>1</v>
      </c>
      <c r="V24" s="14"/>
      <c r="W24" s="14"/>
      <c r="X24" s="14"/>
      <c r="Y24" s="50"/>
      <c r="Z24" s="67"/>
      <c r="AA24" s="67"/>
      <c r="AB24" s="67"/>
      <c r="AC24" s="67"/>
      <c r="AD24" s="14"/>
      <c r="AE24" s="31"/>
      <c r="AF24" s="31"/>
      <c r="AG24" s="31"/>
      <c r="AH24" s="31"/>
      <c r="AI24" s="31"/>
      <c r="AJ24" s="31"/>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row>
    <row r="25" spans="1:94" ht="23.1" customHeight="1" x14ac:dyDescent="0.15">
      <c r="A25" s="54"/>
      <c r="B25" s="13" t="s">
        <v>443</v>
      </c>
      <c r="C25" s="41"/>
      <c r="D25" s="13"/>
      <c r="E25" s="13"/>
      <c r="F25" s="48"/>
      <c r="G25" s="33"/>
      <c r="H25" s="33"/>
      <c r="I25" s="33"/>
      <c r="J25" s="13"/>
      <c r="K25" s="14"/>
      <c r="L25" s="14"/>
      <c r="M25" s="14"/>
      <c r="N25" s="13"/>
      <c r="O25" s="14"/>
      <c r="P25" s="14"/>
      <c r="Q25" s="14"/>
      <c r="R25" s="67">
        <v>1</v>
      </c>
      <c r="S25" s="67">
        <v>1</v>
      </c>
      <c r="T25" s="14"/>
      <c r="U25" s="67">
        <v>1</v>
      </c>
      <c r="V25" s="14"/>
      <c r="W25" s="14"/>
      <c r="X25" s="14"/>
      <c r="Y25" s="50"/>
      <c r="Z25" s="67">
        <v>1</v>
      </c>
      <c r="AA25" s="14"/>
      <c r="AB25" s="14"/>
      <c r="AC25" s="14"/>
      <c r="AD25" s="14"/>
      <c r="AE25" s="31"/>
      <c r="AF25" s="31"/>
      <c r="AG25" s="31"/>
      <c r="AH25" s="31"/>
      <c r="AI25" s="31"/>
      <c r="AJ25" s="31"/>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row>
    <row r="26" spans="1:94" ht="23.1" customHeight="1" x14ac:dyDescent="0.15">
      <c r="A26" s="54"/>
      <c r="B26" s="13" t="s">
        <v>471</v>
      </c>
      <c r="C26" s="41"/>
      <c r="D26" s="13"/>
      <c r="E26" s="13"/>
      <c r="F26" s="48"/>
      <c r="G26" s="33"/>
      <c r="H26" s="33"/>
      <c r="I26" s="33"/>
      <c r="J26" s="13"/>
      <c r="K26" s="14"/>
      <c r="L26" s="14"/>
      <c r="M26" s="14"/>
      <c r="N26" s="13"/>
      <c r="O26" s="14"/>
      <c r="P26" s="14"/>
      <c r="Q26" s="14"/>
      <c r="R26" s="67">
        <v>1</v>
      </c>
      <c r="S26" s="67">
        <v>1</v>
      </c>
      <c r="T26" s="14"/>
      <c r="U26" s="67">
        <v>1</v>
      </c>
      <c r="V26" s="14"/>
      <c r="W26" s="14"/>
      <c r="X26" s="14"/>
      <c r="Y26" s="50"/>
      <c r="Z26" s="67">
        <v>1</v>
      </c>
      <c r="AA26" s="14"/>
      <c r="AB26" s="14"/>
      <c r="AC26" s="14"/>
      <c r="AD26" s="14"/>
      <c r="AE26" s="31"/>
      <c r="AF26" s="31"/>
      <c r="AG26" s="31"/>
      <c r="AH26" s="31"/>
      <c r="AI26" s="31"/>
      <c r="AJ26" s="31"/>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row>
    <row r="27" spans="1:94" ht="23.1" customHeight="1" x14ac:dyDescent="0.15">
      <c r="A27" s="28"/>
      <c r="B27" s="13"/>
      <c r="C27" s="41"/>
      <c r="D27" s="13"/>
      <c r="E27" s="13"/>
      <c r="F27" s="48"/>
      <c r="G27" s="33"/>
      <c r="H27" s="33"/>
      <c r="I27" s="33"/>
      <c r="J27" s="13"/>
      <c r="K27" s="14"/>
      <c r="L27" s="14"/>
      <c r="M27" s="14"/>
      <c r="N27" s="13"/>
      <c r="O27" s="14"/>
      <c r="P27" s="14"/>
      <c r="Q27" s="14"/>
      <c r="R27" s="14"/>
      <c r="S27" s="14"/>
      <c r="T27" s="14"/>
      <c r="U27" s="14"/>
      <c r="V27" s="14"/>
      <c r="W27" s="14"/>
      <c r="X27" s="14"/>
      <c r="Y27" s="50"/>
      <c r="Z27" s="14"/>
      <c r="AA27" s="14"/>
      <c r="AB27" s="14"/>
      <c r="AC27" s="14"/>
      <c r="AD27" s="14"/>
      <c r="AE27" s="31"/>
      <c r="AF27" s="31"/>
      <c r="AG27" s="31"/>
      <c r="AH27" s="31"/>
      <c r="AI27" s="31"/>
      <c r="AJ27" s="31"/>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row>
    <row r="28" spans="1:94" s="5" customFormat="1" ht="23.1" customHeight="1" x14ac:dyDescent="0.15">
      <c r="A28" s="36"/>
      <c r="B28" s="36" t="s">
        <v>233</v>
      </c>
      <c r="C28" s="36"/>
      <c r="D28" s="36"/>
      <c r="E28" s="36" t="s">
        <v>234</v>
      </c>
      <c r="F28" s="36"/>
      <c r="G28" s="33"/>
      <c r="H28" s="33">
        <v>1</v>
      </c>
      <c r="I28" s="28"/>
      <c r="J28" s="36"/>
      <c r="K28" s="13"/>
      <c r="L28" s="14"/>
      <c r="M28" s="37"/>
      <c r="N28" s="13"/>
      <c r="O28" s="25"/>
      <c r="P28" s="25"/>
      <c r="Q28" s="25"/>
      <c r="R28" s="14"/>
      <c r="S28" s="14"/>
      <c r="T28" s="14"/>
      <c r="U28" s="14"/>
      <c r="V28" s="14"/>
      <c r="W28" s="14"/>
      <c r="X28" s="14"/>
      <c r="Y28" s="50"/>
      <c r="Z28" s="14"/>
      <c r="AA28" s="14"/>
      <c r="AB28" s="14"/>
      <c r="AC28" s="14"/>
      <c r="AD28" s="14"/>
      <c r="AE28" s="31"/>
      <c r="AF28" s="31"/>
      <c r="AG28" s="31"/>
      <c r="AH28" s="31"/>
      <c r="AI28" s="31"/>
      <c r="AJ28" s="31"/>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1:94" ht="23.1" customHeight="1" x14ac:dyDescent="0.15">
      <c r="A29" s="28"/>
      <c r="B29" s="30"/>
      <c r="C29" s="40"/>
      <c r="D29" s="42"/>
      <c r="E29" s="13"/>
      <c r="F29" s="48"/>
      <c r="G29" s="33"/>
      <c r="H29" s="33"/>
      <c r="I29" s="14"/>
      <c r="J29" s="13"/>
      <c r="K29" s="14"/>
      <c r="L29" s="14"/>
      <c r="M29" s="14"/>
      <c r="N29" s="13"/>
      <c r="O29" s="25"/>
      <c r="P29" s="14"/>
      <c r="Q29" s="14"/>
      <c r="R29" s="14"/>
      <c r="S29" s="14"/>
      <c r="T29" s="14"/>
      <c r="U29" s="14"/>
      <c r="V29" s="14"/>
      <c r="W29" s="14"/>
      <c r="X29" s="14"/>
      <c r="Y29" s="50"/>
      <c r="Z29" s="14"/>
      <c r="AA29" s="14"/>
      <c r="AB29" s="14"/>
      <c r="AC29" s="14"/>
      <c r="AD29" s="14"/>
      <c r="AE29" s="31"/>
      <c r="AF29" s="31"/>
      <c r="AG29" s="31"/>
      <c r="AH29" s="31"/>
      <c r="AI29" s="31"/>
      <c r="AJ29" s="31"/>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row>
    <row r="41" spans="1:30" ht="23.1" customHeight="1" x14ac:dyDescent="0.15">
      <c r="A41" s="6"/>
      <c r="B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row r="42" spans="1:30" ht="23.1" customHeight="1" x14ac:dyDescent="0.15">
      <c r="A42" s="6"/>
      <c r="B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row>
    <row r="43" spans="1:30" ht="23.1" customHeight="1" x14ac:dyDescent="0.15">
      <c r="A43" s="6"/>
      <c r="B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row>
    <row r="44" spans="1:30" ht="23.1" customHeight="1" x14ac:dyDescent="0.15">
      <c r="A44" s="6"/>
      <c r="B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row>
    <row r="45" spans="1:30" ht="23.1" customHeight="1" x14ac:dyDescent="0.15">
      <c r="A45" s="6"/>
      <c r="B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row>
    <row r="46" spans="1:30" ht="23.1" customHeight="1" x14ac:dyDescent="0.15">
      <c r="A46" s="6"/>
      <c r="B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0" ht="23.1" customHeight="1" x14ac:dyDescent="0.15">
      <c r="A47" s="6"/>
      <c r="B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0" ht="23.1" customHeight="1" x14ac:dyDescent="0.15">
      <c r="A48" s="6"/>
      <c r="B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1:30" ht="23.1" customHeight="1" x14ac:dyDescent="0.15">
      <c r="A49" s="6"/>
      <c r="B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0" ht="23.1" customHeight="1" x14ac:dyDescent="0.15">
      <c r="A50" s="6"/>
      <c r="B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0" ht="23.1" customHeight="1" x14ac:dyDescent="0.15">
      <c r="A51" s="6"/>
      <c r="B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0" ht="23.1" customHeight="1" x14ac:dyDescent="0.15">
      <c r="A52" s="6"/>
      <c r="B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0" ht="23.1" customHeight="1" x14ac:dyDescent="0.15">
      <c r="A53" s="6"/>
      <c r="B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row>
    <row r="54" spans="1:30" ht="23.1" customHeight="1" x14ac:dyDescent="0.15">
      <c r="A54" s="6"/>
      <c r="B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ht="23.1" customHeight="1" x14ac:dyDescent="0.15">
      <c r="A55" s="6"/>
      <c r="B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ht="23.1" customHeight="1" x14ac:dyDescent="0.15">
      <c r="A56" s="6"/>
      <c r="B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ht="23.1" customHeight="1" x14ac:dyDescent="0.15">
      <c r="A57" s="6"/>
      <c r="B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ht="23.1" customHeight="1" x14ac:dyDescent="0.15">
      <c r="A58" s="6"/>
      <c r="B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ht="23.1" customHeight="1" x14ac:dyDescent="0.15">
      <c r="A59" s="6"/>
      <c r="B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ht="23.1" customHeight="1" x14ac:dyDescent="0.15">
      <c r="A60" s="6"/>
      <c r="B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ht="23.1" customHeight="1" x14ac:dyDescent="0.15">
      <c r="A61" s="6"/>
      <c r="B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ht="23.1" customHeight="1" x14ac:dyDescent="0.15">
      <c r="A62" s="6"/>
      <c r="B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ht="23.1" customHeight="1" x14ac:dyDescent="0.15">
      <c r="A63" s="6"/>
      <c r="B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ht="23.1" customHeight="1" x14ac:dyDescent="0.15">
      <c r="A64" s="6"/>
      <c r="B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1:30" ht="23.1" customHeight="1" x14ac:dyDescent="0.15">
      <c r="A65" s="6"/>
      <c r="B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ht="23.1" customHeight="1" x14ac:dyDescent="0.15">
      <c r="A66" s="6"/>
      <c r="B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ht="23.1" customHeight="1" x14ac:dyDescent="0.15">
      <c r="A67" s="6"/>
      <c r="B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ht="23.1" customHeight="1" x14ac:dyDescent="0.15">
      <c r="A68" s="6"/>
      <c r="B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ht="23.1" customHeight="1" x14ac:dyDescent="0.15">
      <c r="A69" s="6"/>
      <c r="B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0" ht="23.1" customHeight="1" x14ac:dyDescent="0.15">
      <c r="A70" s="6"/>
      <c r="B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1:30" ht="23.1" customHeight="1" x14ac:dyDescent="0.15">
      <c r="A71" s="6"/>
      <c r="B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ht="23.1" customHeight="1" x14ac:dyDescent="0.15">
      <c r="A72" s="6"/>
      <c r="B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ht="23.1" customHeight="1" x14ac:dyDescent="0.15">
      <c r="A73" s="6"/>
      <c r="B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23.1" customHeight="1" x14ac:dyDescent="0.15">
      <c r="A74" s="6"/>
      <c r="B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row>
    <row r="75" spans="1:30" ht="23.1" customHeight="1" x14ac:dyDescent="0.15">
      <c r="A75" s="6"/>
      <c r="B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76" spans="1:30" ht="23.1" customHeight="1" x14ac:dyDescent="0.15">
      <c r="A76" s="6"/>
      <c r="B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ht="23.1" customHeight="1" x14ac:dyDescent="0.15">
      <c r="A77" s="6"/>
      <c r="B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ht="23.1" customHeight="1" x14ac:dyDescent="0.15">
      <c r="A78" s="6"/>
      <c r="B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ht="23.1" customHeight="1" x14ac:dyDescent="0.15">
      <c r="A79" s="6"/>
      <c r="B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ht="23.1" customHeight="1" x14ac:dyDescent="0.15">
      <c r="A80" s="6"/>
      <c r="B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ht="23.1" customHeight="1" x14ac:dyDescent="0.15">
      <c r="A81" s="6"/>
      <c r="B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ht="23.1" customHeight="1" x14ac:dyDescent="0.15">
      <c r="A82" s="6"/>
      <c r="B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ht="23.1" customHeight="1" x14ac:dyDescent="0.15">
      <c r="A83" s="6"/>
      <c r="B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ht="23.1" customHeight="1" x14ac:dyDescent="0.15">
      <c r="A84" s="6"/>
      <c r="B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ht="23.1" customHeight="1" x14ac:dyDescent="0.15">
      <c r="A85" s="6"/>
      <c r="B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ht="23.1" customHeight="1" x14ac:dyDescent="0.15">
      <c r="A86" s="6"/>
      <c r="B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ht="23.1" customHeight="1" x14ac:dyDescent="0.15">
      <c r="A87" s="6"/>
      <c r="B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ht="23.1" customHeight="1" x14ac:dyDescent="0.15">
      <c r="A88" s="6"/>
      <c r="B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ht="23.1" customHeight="1" x14ac:dyDescent="0.15">
      <c r="A89" s="6"/>
      <c r="B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ht="23.1" customHeight="1" x14ac:dyDescent="0.15">
      <c r="A90" s="6"/>
      <c r="B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ht="23.1" customHeight="1" x14ac:dyDescent="0.15">
      <c r="A91" s="6"/>
      <c r="B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ht="23.1" customHeight="1" x14ac:dyDescent="0.15">
      <c r="A92" s="6"/>
      <c r="B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ht="23.1" customHeight="1" x14ac:dyDescent="0.15">
      <c r="A93" s="6"/>
      <c r="B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ht="23.1" customHeight="1" x14ac:dyDescent="0.15">
      <c r="A94" s="6"/>
      <c r="B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ht="23.1" customHeight="1" x14ac:dyDescent="0.15">
      <c r="A95" s="6"/>
      <c r="B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ht="23.1" customHeight="1" x14ac:dyDescent="0.15">
      <c r="A96" s="6"/>
      <c r="B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ht="23.1" customHeight="1" x14ac:dyDescent="0.15">
      <c r="A97" s="6"/>
      <c r="B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ht="23.1" customHeight="1" x14ac:dyDescent="0.15">
      <c r="A98" s="6"/>
      <c r="B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ht="23.1" customHeight="1" x14ac:dyDescent="0.15">
      <c r="A99" s="6"/>
      <c r="B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ht="23.1" customHeight="1" x14ac:dyDescent="0.15">
      <c r="A100" s="6"/>
      <c r="B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ht="23.1" customHeight="1" x14ac:dyDescent="0.15">
      <c r="A101" s="6"/>
      <c r="B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ht="23.1" customHeight="1" x14ac:dyDescent="0.15">
      <c r="A102" s="6"/>
      <c r="B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ht="23.1" customHeight="1" x14ac:dyDescent="0.15">
      <c r="A103" s="6"/>
      <c r="B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ht="23.1" customHeight="1" x14ac:dyDescent="0.15">
      <c r="A104" s="6"/>
      <c r="B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ht="23.1" customHeight="1" x14ac:dyDescent="0.15">
      <c r="A105" s="6"/>
      <c r="B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ht="23.1" customHeight="1" x14ac:dyDescent="0.15">
      <c r="A106" s="6"/>
      <c r="B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ht="23.1" customHeight="1" x14ac:dyDescent="0.15">
      <c r="A107" s="6"/>
      <c r="B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ht="23.1" customHeight="1" x14ac:dyDescent="0.15">
      <c r="A108" s="6"/>
      <c r="B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ht="23.1" customHeight="1" x14ac:dyDescent="0.15">
      <c r="A109" s="6"/>
      <c r="B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ht="23.1" customHeight="1" x14ac:dyDescent="0.15">
      <c r="A110" s="6"/>
      <c r="B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ht="23.1" customHeight="1" x14ac:dyDescent="0.15">
      <c r="A111" s="6"/>
      <c r="B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ht="23.1" customHeight="1" x14ac:dyDescent="0.15">
      <c r="A112" s="6"/>
      <c r="B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ht="23.1" customHeight="1" x14ac:dyDescent="0.15">
      <c r="A113" s="6"/>
      <c r="B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ht="23.1" customHeight="1" x14ac:dyDescent="0.15">
      <c r="A114" s="6"/>
      <c r="B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23.1" customHeight="1" x14ac:dyDescent="0.15">
      <c r="A115" s="6"/>
      <c r="B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ht="23.1" customHeight="1" x14ac:dyDescent="0.15">
      <c r="A116" s="6"/>
      <c r="B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ht="23.1" customHeight="1" x14ac:dyDescent="0.15">
      <c r="A117" s="6"/>
      <c r="B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ht="23.1" customHeight="1" x14ac:dyDescent="0.15">
      <c r="A118" s="6"/>
      <c r="B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ht="23.1" customHeight="1" x14ac:dyDescent="0.15">
      <c r="A119" s="6"/>
      <c r="B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ht="23.1" customHeight="1" x14ac:dyDescent="0.15">
      <c r="A120" s="6"/>
      <c r="B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ht="23.1" customHeight="1" x14ac:dyDescent="0.15">
      <c r="A121" s="6"/>
      <c r="B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ht="23.1" customHeight="1" x14ac:dyDescent="0.15">
      <c r="A122" s="6"/>
      <c r="B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ht="23.1" customHeight="1" x14ac:dyDescent="0.15">
      <c r="A123" s="6"/>
      <c r="B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ht="23.1" customHeight="1" x14ac:dyDescent="0.15">
      <c r="A124" s="6"/>
      <c r="B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ht="23.1" customHeight="1" x14ac:dyDescent="0.15">
      <c r="A125" s="6"/>
      <c r="B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ht="23.1" customHeight="1" x14ac:dyDescent="0.15">
      <c r="A126" s="6"/>
      <c r="B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ht="23.1" customHeight="1" x14ac:dyDescent="0.15">
      <c r="A127" s="6"/>
      <c r="B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9" spans="1:30" ht="23.1" customHeight="1" x14ac:dyDescent="0.15">
      <c r="A129" s="6"/>
      <c r="B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sheetData>
  <mergeCells count="11">
    <mergeCell ref="AU1:CP1"/>
    <mergeCell ref="AK1:AT1"/>
    <mergeCell ref="U1:W1"/>
    <mergeCell ref="Y1:Y2"/>
    <mergeCell ref="R1:T1"/>
    <mergeCell ref="Z2:AC2"/>
    <mergeCell ref="A1:B1"/>
    <mergeCell ref="G1:J1"/>
    <mergeCell ref="C1:F1"/>
    <mergeCell ref="K1:N1"/>
    <mergeCell ref="O1:Q1"/>
  </mergeCells>
  <phoneticPr fontId="3"/>
  <printOptions horizontalCentered="1"/>
  <pageMargins left="0.19685039370078741" right="0.19685039370078741" top="0.59055118110236227" bottom="0.19685039370078741" header="0.19685039370078741" footer="0.19685039370078741"/>
  <pageSetup paperSize="8" scale="11" fitToHeight="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CCFFFF"/>
  </sheetPr>
  <dimension ref="A1:AY54"/>
  <sheetViews>
    <sheetView tabSelected="1" zoomScaleNormal="100" zoomScaleSheetLayoutView="100" workbookViewId="0">
      <selection activeCell="AO16" sqref="AO16"/>
    </sheetView>
  </sheetViews>
  <sheetFormatPr defaultRowHeight="13.5" x14ac:dyDescent="0.15"/>
  <cols>
    <col min="1" max="1" width="4" customWidth="1"/>
    <col min="2" max="3" width="4.125" customWidth="1"/>
    <col min="4" max="35" width="2.625" customWidth="1"/>
    <col min="36" max="36" width="4.125" customWidth="1"/>
    <col min="37" max="37" width="4.375" customWidth="1"/>
    <col min="38" max="38" width="3.125" customWidth="1"/>
    <col min="39" max="39" width="4.625" customWidth="1"/>
    <col min="40" max="42" width="3.875" customWidth="1"/>
  </cols>
  <sheetData>
    <row r="1" spans="1:51" ht="12.75" customHeight="1" thickBot="1" x14ac:dyDescent="0.2">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167" t="s">
        <v>600</v>
      </c>
      <c r="AG1" s="167"/>
      <c r="AH1" s="167"/>
      <c r="AI1" s="167"/>
    </row>
    <row r="2" spans="1:51" ht="30.75" customHeight="1" thickBot="1" x14ac:dyDescent="0.25">
      <c r="A2" s="78"/>
      <c r="B2" s="79"/>
      <c r="C2" s="79"/>
      <c r="D2" s="79"/>
      <c r="E2" s="79"/>
      <c r="F2" s="79"/>
      <c r="G2" s="79"/>
      <c r="H2" s="79"/>
      <c r="I2" s="79"/>
      <c r="J2" s="125" t="s">
        <v>486</v>
      </c>
      <c r="K2" s="79"/>
      <c r="L2" s="79"/>
      <c r="M2" s="79"/>
      <c r="N2" s="79"/>
      <c r="O2" s="79"/>
      <c r="P2" s="79"/>
      <c r="Q2" s="79"/>
      <c r="R2" s="79"/>
      <c r="S2" s="79"/>
      <c r="T2" s="79"/>
      <c r="U2" s="79"/>
      <c r="V2" s="79"/>
      <c r="W2" s="126"/>
      <c r="X2" s="126"/>
      <c r="Y2" s="126"/>
      <c r="Z2" s="168" t="s">
        <v>441</v>
      </c>
      <c r="AA2" s="168"/>
      <c r="AB2" s="168"/>
      <c r="AC2" s="168"/>
      <c r="AD2" s="168"/>
      <c r="AE2" s="168"/>
      <c r="AF2" s="168"/>
      <c r="AG2" s="168"/>
      <c r="AH2" s="168"/>
      <c r="AI2" s="169"/>
      <c r="AJ2" s="80"/>
      <c r="AK2" s="170" t="s">
        <v>420</v>
      </c>
      <c r="AL2" s="170"/>
      <c r="AM2" s="170"/>
      <c r="AN2" s="170"/>
      <c r="AO2" s="171"/>
      <c r="AP2" s="81"/>
      <c r="AQ2" s="81"/>
      <c r="AR2" s="81"/>
      <c r="AS2" s="81"/>
      <c r="AT2" s="81"/>
      <c r="AU2" s="81"/>
      <c r="AV2" s="81"/>
      <c r="AW2" s="81"/>
      <c r="AX2" s="81"/>
      <c r="AY2" s="81"/>
    </row>
    <row r="3" spans="1:51" ht="36" customHeight="1" thickTop="1" thickBot="1" x14ac:dyDescent="0.3">
      <c r="A3" s="172" t="s">
        <v>390</v>
      </c>
      <c r="B3" s="173"/>
      <c r="C3" s="173"/>
      <c r="D3" s="82"/>
      <c r="E3" s="71"/>
      <c r="F3" s="83" t="str">
        <f>IF(AK3="まもりす","■","□")</f>
        <v>□</v>
      </c>
      <c r="G3" s="84"/>
      <c r="H3" s="85" t="s">
        <v>391</v>
      </c>
      <c r="I3" s="85"/>
      <c r="J3" s="85"/>
      <c r="K3" s="85"/>
      <c r="L3" s="85"/>
      <c r="M3" s="85"/>
      <c r="N3" s="85"/>
      <c r="O3" s="85"/>
      <c r="P3" s="71"/>
      <c r="Q3" s="71"/>
      <c r="R3" s="86"/>
      <c r="S3" s="82"/>
      <c r="T3" s="87"/>
      <c r="U3" s="83" t="str">
        <f>IF(AK3="JIO","■","□")</f>
        <v>□</v>
      </c>
      <c r="V3" s="85"/>
      <c r="W3" s="85" t="s">
        <v>392</v>
      </c>
      <c r="X3" s="84"/>
      <c r="Y3" s="88"/>
      <c r="Z3" s="89"/>
      <c r="AA3" s="89"/>
      <c r="AB3" s="89"/>
      <c r="AC3" s="89"/>
      <c r="AD3" s="89"/>
      <c r="AE3" s="89"/>
      <c r="AF3" s="89"/>
      <c r="AG3" s="89"/>
      <c r="AH3" s="89"/>
      <c r="AI3" s="90"/>
      <c r="AJ3" s="80"/>
      <c r="AK3" s="178" t="s">
        <v>421</v>
      </c>
      <c r="AL3" s="179"/>
      <c r="AM3" s="179"/>
      <c r="AN3" s="180"/>
      <c r="AO3" s="81"/>
      <c r="AP3" s="81"/>
      <c r="AQ3" s="81"/>
      <c r="AR3" s="81"/>
      <c r="AS3" s="81"/>
      <c r="AT3" s="81"/>
      <c r="AU3" s="81"/>
      <c r="AV3" s="81"/>
      <c r="AW3" s="81"/>
      <c r="AX3" s="81"/>
      <c r="AY3" s="81"/>
    </row>
    <row r="4" spans="1:51" ht="36" customHeight="1" x14ac:dyDescent="0.25">
      <c r="A4" s="174"/>
      <c r="B4" s="175"/>
      <c r="C4" s="175"/>
      <c r="D4" s="111"/>
      <c r="E4" s="112"/>
      <c r="F4" s="113" t="str">
        <f>IF(AK3="あんしん","■","□")</f>
        <v>□</v>
      </c>
      <c r="G4" s="114"/>
      <c r="H4" s="115" t="s">
        <v>393</v>
      </c>
      <c r="I4" s="115"/>
      <c r="J4" s="115"/>
      <c r="K4" s="115"/>
      <c r="L4" s="115"/>
      <c r="M4" s="115"/>
      <c r="N4" s="115"/>
      <c r="O4" s="115"/>
      <c r="P4" s="115"/>
      <c r="Q4" s="115"/>
      <c r="R4" s="116"/>
      <c r="S4" s="117"/>
      <c r="T4" s="118"/>
      <c r="U4" s="113" t="str">
        <f>IF(AK3="ハウスジーメン","■","□")</f>
        <v>□</v>
      </c>
      <c r="V4" s="115"/>
      <c r="W4" s="115" t="s">
        <v>330</v>
      </c>
      <c r="X4" s="114"/>
      <c r="Y4" s="114"/>
      <c r="Z4" s="114"/>
      <c r="AA4" s="112"/>
      <c r="AB4" s="112"/>
      <c r="AC4" s="112"/>
      <c r="AD4" s="112"/>
      <c r="AE4" s="112"/>
      <c r="AF4" s="112"/>
      <c r="AG4" s="112"/>
      <c r="AH4" s="112"/>
      <c r="AI4" s="119"/>
      <c r="AJ4" s="80"/>
      <c r="AK4" s="80"/>
      <c r="AL4" s="81"/>
      <c r="AM4" s="81"/>
      <c r="AN4" s="81"/>
      <c r="AO4" s="81"/>
      <c r="AP4" s="127" t="b">
        <v>0</v>
      </c>
      <c r="AQ4" s="81"/>
      <c r="AR4" s="81"/>
      <c r="AS4" s="81"/>
      <c r="AT4" s="81"/>
      <c r="AU4" s="81"/>
      <c r="AV4" s="81"/>
      <c r="AW4" s="81"/>
      <c r="AX4" s="81"/>
      <c r="AY4" s="81"/>
    </row>
    <row r="5" spans="1:51" ht="36" customHeight="1" x14ac:dyDescent="0.25">
      <c r="A5" s="174"/>
      <c r="B5" s="175"/>
      <c r="C5" s="175"/>
      <c r="D5" s="128"/>
      <c r="E5" s="88"/>
      <c r="F5" s="83" t="str">
        <f>IF(AK3="ハウスプラス","■","□")</f>
        <v>□</v>
      </c>
      <c r="G5" s="84"/>
      <c r="H5" s="85" t="s">
        <v>413</v>
      </c>
      <c r="I5" s="84"/>
      <c r="J5" s="84"/>
      <c r="K5" s="84"/>
      <c r="L5" s="88"/>
      <c r="M5" s="88"/>
      <c r="N5" s="88"/>
      <c r="O5" s="88"/>
      <c r="P5" s="88"/>
      <c r="Q5" s="88"/>
      <c r="R5" s="91"/>
      <c r="S5" s="92"/>
      <c r="T5" s="87"/>
      <c r="U5" s="87"/>
      <c r="V5" s="85"/>
      <c r="W5" s="85"/>
      <c r="X5" s="84"/>
      <c r="Y5" s="84"/>
      <c r="Z5" s="84"/>
      <c r="AA5" s="88"/>
      <c r="AB5" s="88"/>
      <c r="AC5" s="88"/>
      <c r="AD5" s="88"/>
      <c r="AE5" s="88"/>
      <c r="AF5" s="88"/>
      <c r="AG5" s="88"/>
      <c r="AH5" s="88"/>
      <c r="AI5" s="93"/>
      <c r="AJ5" s="80"/>
      <c r="AK5" s="80"/>
      <c r="AL5" s="81"/>
      <c r="AM5" s="81"/>
      <c r="AN5" s="81"/>
      <c r="AO5" s="81"/>
      <c r="AP5" s="127"/>
      <c r="AQ5" s="81"/>
      <c r="AR5" s="81"/>
      <c r="AS5" s="81"/>
      <c r="AT5" s="81"/>
      <c r="AU5" s="81"/>
      <c r="AV5" s="81"/>
      <c r="AW5" s="81"/>
      <c r="AX5" s="81"/>
      <c r="AY5" s="81"/>
    </row>
    <row r="6" spans="1:51" ht="11.25" customHeight="1" thickBot="1" x14ac:dyDescent="0.2">
      <c r="A6" s="176"/>
      <c r="B6" s="177"/>
      <c r="C6" s="177"/>
      <c r="D6" s="94"/>
      <c r="E6" s="95"/>
      <c r="F6" s="96"/>
      <c r="G6" s="95"/>
      <c r="H6" s="95"/>
      <c r="I6" s="95"/>
      <c r="J6" s="95"/>
      <c r="K6" s="95"/>
      <c r="L6" s="95"/>
      <c r="M6" s="95"/>
      <c r="N6" s="95"/>
      <c r="O6" s="95"/>
      <c r="P6" s="95"/>
      <c r="Q6" s="96"/>
      <c r="R6" s="97"/>
      <c r="S6" s="94"/>
      <c r="T6" s="95"/>
      <c r="U6" s="95"/>
      <c r="V6" s="95"/>
      <c r="W6" s="95"/>
      <c r="X6" s="95"/>
      <c r="Y6" s="95"/>
      <c r="Z6" s="95"/>
      <c r="AA6" s="95"/>
      <c r="AB6" s="95"/>
      <c r="AC6" s="95"/>
      <c r="AD6" s="95"/>
      <c r="AE6" s="95"/>
      <c r="AF6" s="95"/>
      <c r="AG6" s="95"/>
      <c r="AH6" s="96"/>
      <c r="AI6" s="98"/>
      <c r="AJ6" s="80"/>
      <c r="AK6" s="80"/>
      <c r="AL6" s="80"/>
      <c r="AM6" s="80"/>
      <c r="AN6" s="80"/>
      <c r="AO6" s="80"/>
      <c r="AP6" s="129"/>
      <c r="AQ6" s="81"/>
      <c r="AR6" s="81"/>
      <c r="AS6" s="81"/>
      <c r="AT6" s="81"/>
      <c r="AU6" s="81"/>
      <c r="AV6" s="81"/>
      <c r="AW6" s="81"/>
      <c r="AX6" s="81"/>
      <c r="AY6" s="81"/>
    </row>
    <row r="7" spans="1:51" ht="15" customHeight="1" x14ac:dyDescent="0.15">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P7" s="130"/>
      <c r="AQ7" s="131"/>
    </row>
    <row r="8" spans="1:51" ht="4.5" customHeight="1" thickBot="1" x14ac:dyDescent="0.2">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row>
    <row r="9" spans="1:51" ht="16.5" customHeight="1" thickTop="1" x14ac:dyDescent="0.15">
      <c r="B9" s="70"/>
      <c r="C9" s="70"/>
      <c r="D9" s="70"/>
      <c r="E9" s="70"/>
      <c r="F9" s="70"/>
      <c r="G9" s="70"/>
      <c r="H9" s="70"/>
      <c r="I9" s="70"/>
      <c r="J9" s="70"/>
      <c r="K9" s="70"/>
      <c r="L9" s="70"/>
      <c r="M9" s="70"/>
      <c r="N9" s="70"/>
      <c r="O9" s="70"/>
      <c r="P9" s="70"/>
      <c r="Q9" s="70"/>
      <c r="R9" s="70"/>
      <c r="S9" s="70"/>
      <c r="T9" s="155" t="s">
        <v>287</v>
      </c>
      <c r="U9" s="156"/>
      <c r="V9" s="156"/>
      <c r="W9" s="156"/>
      <c r="X9" s="157"/>
      <c r="Y9" s="161"/>
      <c r="Z9" s="162"/>
      <c r="AA9" s="162"/>
      <c r="AB9" s="162"/>
      <c r="AC9" s="162"/>
      <c r="AD9" s="162"/>
      <c r="AE9" s="162"/>
      <c r="AF9" s="162"/>
      <c r="AG9" s="162"/>
      <c r="AH9" s="162"/>
      <c r="AI9" s="163"/>
    </row>
    <row r="10" spans="1:51" ht="16.5" customHeight="1" thickBot="1" x14ac:dyDescent="0.2">
      <c r="B10" s="70"/>
      <c r="C10" s="70"/>
      <c r="D10" s="70"/>
      <c r="E10" s="70"/>
      <c r="F10" s="70"/>
      <c r="G10" s="70"/>
      <c r="H10" s="70"/>
      <c r="I10" s="70"/>
      <c r="J10" s="70"/>
      <c r="K10" s="70"/>
      <c r="L10" s="70"/>
      <c r="M10" s="70"/>
      <c r="N10" s="70"/>
      <c r="O10" s="70"/>
      <c r="P10" s="70"/>
      <c r="Q10" s="70"/>
      <c r="R10" s="70"/>
      <c r="S10" s="70"/>
      <c r="T10" s="158"/>
      <c r="U10" s="159"/>
      <c r="V10" s="159"/>
      <c r="W10" s="159"/>
      <c r="X10" s="160"/>
      <c r="Y10" s="164"/>
      <c r="Z10" s="165"/>
      <c r="AA10" s="165"/>
      <c r="AB10" s="165"/>
      <c r="AC10" s="165"/>
      <c r="AD10" s="165"/>
      <c r="AE10" s="165"/>
      <c r="AF10" s="165"/>
      <c r="AG10" s="165"/>
      <c r="AH10" s="165"/>
      <c r="AI10" s="166"/>
    </row>
    <row r="11" spans="1:51" ht="36" customHeight="1" thickTop="1" x14ac:dyDescent="0.15">
      <c r="A11" s="181" t="s">
        <v>288</v>
      </c>
      <c r="B11" s="182"/>
      <c r="C11" s="182"/>
      <c r="D11" s="182"/>
      <c r="E11" s="182"/>
      <c r="F11" s="183"/>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5" t="s">
        <v>394</v>
      </c>
      <c r="AH11" s="185"/>
      <c r="AI11" s="186"/>
    </row>
    <row r="12" spans="1:51" ht="36" customHeight="1" x14ac:dyDescent="0.15">
      <c r="A12" s="187" t="s">
        <v>289</v>
      </c>
      <c r="B12" s="188"/>
      <c r="C12" s="188"/>
      <c r="D12" s="188"/>
      <c r="E12" s="188"/>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1" t="s">
        <v>395</v>
      </c>
      <c r="AH12" s="191"/>
      <c r="AI12" s="192"/>
    </row>
    <row r="13" spans="1:51" ht="36" customHeight="1" thickBot="1" x14ac:dyDescent="0.2">
      <c r="A13" s="193" t="s">
        <v>290</v>
      </c>
      <c r="B13" s="194"/>
      <c r="C13" s="194"/>
      <c r="D13" s="194"/>
      <c r="E13" s="194"/>
      <c r="F13" s="195"/>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7"/>
    </row>
    <row r="14" spans="1:51" ht="6" customHeight="1" thickTop="1" x14ac:dyDescent="0.2">
      <c r="B14" s="101"/>
      <c r="C14" s="101"/>
      <c r="D14" s="101"/>
      <c r="E14" s="101"/>
      <c r="F14" s="101"/>
      <c r="G14" s="101"/>
      <c r="H14" s="101"/>
      <c r="I14" s="101"/>
      <c r="J14" s="101"/>
      <c r="K14" s="101"/>
      <c r="L14" s="101"/>
      <c r="M14" s="101"/>
      <c r="N14" s="101"/>
      <c r="O14" s="101"/>
      <c r="P14" s="101"/>
      <c r="Q14" s="101"/>
      <c r="R14" s="101"/>
      <c r="S14" s="70"/>
      <c r="T14" s="70"/>
      <c r="U14" s="70"/>
      <c r="V14" s="70"/>
      <c r="W14" s="70"/>
      <c r="X14" s="70"/>
      <c r="Y14" s="70"/>
      <c r="Z14" s="70"/>
      <c r="AA14" s="70"/>
      <c r="AB14" s="70"/>
      <c r="AC14" s="70"/>
      <c r="AD14" s="70"/>
      <c r="AE14" s="70"/>
      <c r="AF14" s="70"/>
      <c r="AG14" s="70"/>
      <c r="AH14" s="70"/>
      <c r="AI14" s="70"/>
    </row>
    <row r="15" spans="1:51" ht="6" customHeight="1" thickBot="1" x14ac:dyDescent="0.2">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row>
    <row r="16" spans="1:51" s="72" customFormat="1" ht="49.5" customHeight="1" thickTop="1" x14ac:dyDescent="0.15">
      <c r="A16" s="198" t="s">
        <v>487</v>
      </c>
      <c r="B16" s="199"/>
      <c r="C16" s="199"/>
      <c r="D16" s="199"/>
      <c r="E16" s="200"/>
      <c r="F16" s="204" t="s">
        <v>297</v>
      </c>
      <c r="G16" s="205"/>
      <c r="H16" s="205"/>
      <c r="I16" s="206"/>
      <c r="J16" s="206"/>
      <c r="K16" s="206"/>
      <c r="L16" s="206"/>
      <c r="M16" s="206"/>
      <c r="N16" s="206"/>
      <c r="O16" s="206"/>
      <c r="P16" s="206"/>
      <c r="Q16" s="206"/>
      <c r="R16" s="206"/>
      <c r="S16" s="207"/>
      <c r="T16" s="208" t="s">
        <v>298</v>
      </c>
      <c r="U16" s="209"/>
      <c r="V16" s="209"/>
      <c r="W16" s="210"/>
      <c r="X16" s="210"/>
      <c r="Y16" s="210"/>
      <c r="Z16" s="210"/>
      <c r="AA16" s="210"/>
      <c r="AB16" s="210"/>
      <c r="AC16" s="210"/>
      <c r="AD16" s="210"/>
      <c r="AE16" s="210"/>
      <c r="AF16" s="210"/>
      <c r="AG16" s="210"/>
      <c r="AH16" s="210"/>
      <c r="AI16" s="211"/>
    </row>
    <row r="17" spans="1:43" s="72" customFormat="1" ht="49.5" customHeight="1" thickBot="1" x14ac:dyDescent="0.2">
      <c r="A17" s="201"/>
      <c r="B17" s="202"/>
      <c r="C17" s="202"/>
      <c r="D17" s="202"/>
      <c r="E17" s="203"/>
      <c r="F17" s="212" t="s">
        <v>260</v>
      </c>
      <c r="G17" s="213"/>
      <c r="H17" s="213"/>
      <c r="I17" s="214"/>
      <c r="J17" s="214"/>
      <c r="K17" s="214"/>
      <c r="L17" s="214"/>
      <c r="M17" s="214"/>
      <c r="N17" s="214"/>
      <c r="O17" s="214"/>
      <c r="P17" s="214"/>
      <c r="Q17" s="214"/>
      <c r="R17" s="214"/>
      <c r="S17" s="215"/>
      <c r="T17" s="216" t="s">
        <v>299</v>
      </c>
      <c r="U17" s="217"/>
      <c r="V17" s="217"/>
      <c r="W17" s="218"/>
      <c r="X17" s="218"/>
      <c r="Y17" s="218"/>
      <c r="Z17" s="218"/>
      <c r="AA17" s="218"/>
      <c r="AB17" s="218"/>
      <c r="AC17" s="218"/>
      <c r="AD17" s="218"/>
      <c r="AE17" s="218"/>
      <c r="AF17" s="218"/>
      <c r="AG17" s="218"/>
      <c r="AH17" s="218"/>
      <c r="AI17" s="219"/>
    </row>
    <row r="18" spans="1:43" s="72" customFormat="1" ht="8.25" customHeight="1" thickTop="1" thickBot="1" x14ac:dyDescent="0.2">
      <c r="A18" s="132"/>
      <c r="B18" s="100"/>
      <c r="C18" s="100"/>
      <c r="D18" s="100"/>
      <c r="E18" s="100"/>
      <c r="F18" s="100"/>
      <c r="G18" s="100"/>
      <c r="H18" s="133"/>
      <c r="I18" s="100"/>
      <c r="J18" s="100"/>
      <c r="K18" s="100"/>
      <c r="L18" s="133"/>
      <c r="M18" s="100"/>
      <c r="N18" s="100"/>
      <c r="O18" s="100"/>
      <c r="P18" s="100"/>
      <c r="Q18" s="100"/>
      <c r="R18" s="100"/>
      <c r="S18" s="100"/>
      <c r="T18" s="134"/>
      <c r="U18" s="134"/>
      <c r="V18" s="135"/>
      <c r="W18" s="135"/>
      <c r="X18" s="134"/>
      <c r="Y18" s="134"/>
      <c r="Z18" s="134"/>
      <c r="AA18" s="134"/>
      <c r="AB18" s="134"/>
      <c r="AC18" s="134"/>
      <c r="AD18" s="100"/>
      <c r="AE18" s="100"/>
      <c r="AF18" s="100"/>
      <c r="AG18" s="100"/>
      <c r="AH18" s="100"/>
      <c r="AI18" s="100"/>
    </row>
    <row r="19" spans="1:43" ht="9.9499999999999993" customHeight="1" x14ac:dyDescent="0.15">
      <c r="A19" s="220" t="s">
        <v>291</v>
      </c>
      <c r="B19" s="223" t="s">
        <v>488</v>
      </c>
      <c r="C19" s="224"/>
      <c r="D19" s="229" t="s">
        <v>292</v>
      </c>
      <c r="E19" s="230"/>
      <c r="F19" s="230"/>
      <c r="G19" s="230"/>
      <c r="H19" s="230"/>
      <c r="I19" s="230"/>
      <c r="J19" s="230"/>
      <c r="K19" s="230"/>
      <c r="L19" s="230"/>
      <c r="M19" s="230"/>
      <c r="N19" s="230"/>
      <c r="O19" s="231"/>
      <c r="P19" s="229" t="s">
        <v>507</v>
      </c>
      <c r="Q19" s="230"/>
      <c r="R19" s="230"/>
      <c r="S19" s="230"/>
      <c r="T19" s="230"/>
      <c r="U19" s="230"/>
      <c r="V19" s="230"/>
      <c r="W19" s="230"/>
      <c r="X19" s="230"/>
      <c r="Y19" s="230"/>
      <c r="Z19" s="230"/>
      <c r="AA19" s="231"/>
      <c r="AB19" s="229" t="s">
        <v>421</v>
      </c>
      <c r="AC19" s="230"/>
      <c r="AD19" s="230"/>
      <c r="AE19" s="230"/>
      <c r="AF19" s="230"/>
      <c r="AG19" s="230"/>
      <c r="AH19" s="230"/>
      <c r="AI19" s="231"/>
    </row>
    <row r="20" spans="1:43" ht="9.9499999999999993" customHeight="1" x14ac:dyDescent="0.15">
      <c r="A20" s="221"/>
      <c r="B20" s="225"/>
      <c r="C20" s="226"/>
      <c r="D20" s="232"/>
      <c r="E20" s="233"/>
      <c r="F20" s="233"/>
      <c r="G20" s="233"/>
      <c r="H20" s="233"/>
      <c r="I20" s="233"/>
      <c r="J20" s="233"/>
      <c r="K20" s="233"/>
      <c r="L20" s="233"/>
      <c r="M20" s="233"/>
      <c r="N20" s="233"/>
      <c r="O20" s="234"/>
      <c r="P20" s="232"/>
      <c r="Q20" s="233"/>
      <c r="R20" s="233"/>
      <c r="S20" s="233"/>
      <c r="T20" s="233"/>
      <c r="U20" s="233"/>
      <c r="V20" s="233"/>
      <c r="W20" s="233"/>
      <c r="X20" s="233"/>
      <c r="Y20" s="233"/>
      <c r="Z20" s="233"/>
      <c r="AA20" s="234"/>
      <c r="AB20" s="232"/>
      <c r="AC20" s="233"/>
      <c r="AD20" s="233"/>
      <c r="AE20" s="233"/>
      <c r="AF20" s="233"/>
      <c r="AG20" s="233"/>
      <c r="AH20" s="233"/>
      <c r="AI20" s="234"/>
    </row>
    <row r="21" spans="1:43" ht="14.25" customHeight="1" thickBot="1" x14ac:dyDescent="0.2">
      <c r="A21" s="221"/>
      <c r="B21" s="227"/>
      <c r="C21" s="228"/>
      <c r="D21" s="235" t="s">
        <v>293</v>
      </c>
      <c r="E21" s="236"/>
      <c r="F21" s="236"/>
      <c r="G21" s="236"/>
      <c r="H21" s="236"/>
      <c r="I21" s="236"/>
      <c r="J21" s="236"/>
      <c r="K21" s="236"/>
      <c r="L21" s="236"/>
      <c r="M21" s="236"/>
      <c r="N21" s="236"/>
      <c r="O21" s="237"/>
      <c r="P21" s="235" t="s">
        <v>293</v>
      </c>
      <c r="Q21" s="236"/>
      <c r="R21" s="236"/>
      <c r="S21" s="236"/>
      <c r="T21" s="236"/>
      <c r="U21" s="236"/>
      <c r="V21" s="236"/>
      <c r="W21" s="236"/>
      <c r="X21" s="236"/>
      <c r="Y21" s="236"/>
      <c r="Z21" s="236"/>
      <c r="AA21" s="237"/>
      <c r="AB21" s="238" t="s">
        <v>293</v>
      </c>
      <c r="AC21" s="239"/>
      <c r="AD21" s="239"/>
      <c r="AE21" s="239"/>
      <c r="AF21" s="239"/>
      <c r="AG21" s="239"/>
      <c r="AH21" s="239"/>
      <c r="AI21" s="240"/>
    </row>
    <row r="22" spans="1:43" ht="14.1" customHeight="1" x14ac:dyDescent="0.15">
      <c r="A22" s="221"/>
      <c r="B22" s="241" t="s">
        <v>489</v>
      </c>
      <c r="C22" s="242"/>
      <c r="D22" s="247" t="s">
        <v>421</v>
      </c>
      <c r="E22" s="248"/>
      <c r="F22" s="248"/>
      <c r="G22" s="248"/>
      <c r="H22" s="248"/>
      <c r="I22" s="248"/>
      <c r="J22" s="248"/>
      <c r="K22" s="248"/>
      <c r="L22" s="248"/>
      <c r="M22" s="248"/>
      <c r="N22" s="248"/>
      <c r="O22" s="249"/>
      <c r="P22" s="247" t="s">
        <v>421</v>
      </c>
      <c r="Q22" s="248"/>
      <c r="R22" s="248"/>
      <c r="S22" s="248"/>
      <c r="T22" s="248"/>
      <c r="U22" s="248"/>
      <c r="V22" s="248"/>
      <c r="W22" s="248"/>
      <c r="X22" s="248"/>
      <c r="Y22" s="248"/>
      <c r="Z22" s="248"/>
      <c r="AA22" s="249"/>
      <c r="AB22" s="247" t="s">
        <v>421</v>
      </c>
      <c r="AC22" s="248"/>
      <c r="AD22" s="248"/>
      <c r="AE22" s="248"/>
      <c r="AF22" s="248"/>
      <c r="AG22" s="248"/>
      <c r="AH22" s="248"/>
      <c r="AI22" s="249"/>
    </row>
    <row r="23" spans="1:43" ht="14.1" customHeight="1" x14ac:dyDescent="0.15">
      <c r="A23" s="221"/>
      <c r="B23" s="243"/>
      <c r="C23" s="244"/>
      <c r="D23" s="250"/>
      <c r="E23" s="251"/>
      <c r="F23" s="251"/>
      <c r="G23" s="251"/>
      <c r="H23" s="251"/>
      <c r="I23" s="251"/>
      <c r="J23" s="251"/>
      <c r="K23" s="251"/>
      <c r="L23" s="251"/>
      <c r="M23" s="251"/>
      <c r="N23" s="251"/>
      <c r="O23" s="252"/>
      <c r="P23" s="250"/>
      <c r="Q23" s="251"/>
      <c r="R23" s="251"/>
      <c r="S23" s="251"/>
      <c r="T23" s="251"/>
      <c r="U23" s="251"/>
      <c r="V23" s="251"/>
      <c r="W23" s="251"/>
      <c r="X23" s="251"/>
      <c r="Y23" s="251"/>
      <c r="Z23" s="251"/>
      <c r="AA23" s="252"/>
      <c r="AB23" s="250"/>
      <c r="AC23" s="251"/>
      <c r="AD23" s="251"/>
      <c r="AE23" s="251"/>
      <c r="AF23" s="251"/>
      <c r="AG23" s="251"/>
      <c r="AH23" s="251"/>
      <c r="AI23" s="252"/>
    </row>
    <row r="24" spans="1:43" ht="14.1" customHeight="1" x14ac:dyDescent="0.15">
      <c r="A24" s="221"/>
      <c r="B24" s="243"/>
      <c r="C24" s="244"/>
      <c r="D24" s="250"/>
      <c r="E24" s="251"/>
      <c r="F24" s="251"/>
      <c r="G24" s="251"/>
      <c r="H24" s="251"/>
      <c r="I24" s="251"/>
      <c r="J24" s="251"/>
      <c r="K24" s="251"/>
      <c r="L24" s="251"/>
      <c r="M24" s="251"/>
      <c r="N24" s="251"/>
      <c r="O24" s="252"/>
      <c r="P24" s="250"/>
      <c r="Q24" s="251"/>
      <c r="R24" s="251"/>
      <c r="S24" s="251"/>
      <c r="T24" s="251"/>
      <c r="U24" s="251"/>
      <c r="V24" s="251"/>
      <c r="W24" s="251"/>
      <c r="X24" s="251"/>
      <c r="Y24" s="251"/>
      <c r="Z24" s="251"/>
      <c r="AA24" s="252"/>
      <c r="AB24" s="250"/>
      <c r="AC24" s="251"/>
      <c r="AD24" s="251"/>
      <c r="AE24" s="251"/>
      <c r="AF24" s="251"/>
      <c r="AG24" s="251"/>
      <c r="AH24" s="251"/>
      <c r="AI24" s="252"/>
    </row>
    <row r="25" spans="1:43" ht="14.1" customHeight="1" x14ac:dyDescent="0.15">
      <c r="A25" s="221"/>
      <c r="B25" s="243"/>
      <c r="C25" s="244"/>
      <c r="D25" s="250"/>
      <c r="E25" s="251"/>
      <c r="F25" s="251"/>
      <c r="G25" s="251"/>
      <c r="H25" s="251"/>
      <c r="I25" s="251"/>
      <c r="J25" s="251"/>
      <c r="K25" s="251"/>
      <c r="L25" s="251"/>
      <c r="M25" s="251"/>
      <c r="N25" s="251"/>
      <c r="O25" s="252"/>
      <c r="P25" s="250"/>
      <c r="Q25" s="251"/>
      <c r="R25" s="251"/>
      <c r="S25" s="251"/>
      <c r="T25" s="251"/>
      <c r="U25" s="251"/>
      <c r="V25" s="251"/>
      <c r="W25" s="251"/>
      <c r="X25" s="251"/>
      <c r="Y25" s="251"/>
      <c r="Z25" s="251"/>
      <c r="AA25" s="252"/>
      <c r="AB25" s="250"/>
      <c r="AC25" s="251"/>
      <c r="AD25" s="251"/>
      <c r="AE25" s="251"/>
      <c r="AF25" s="251"/>
      <c r="AG25" s="251"/>
      <c r="AH25" s="251"/>
      <c r="AI25" s="252"/>
    </row>
    <row r="26" spans="1:43" ht="14.1" customHeight="1" thickBot="1" x14ac:dyDescent="0.2">
      <c r="A26" s="221"/>
      <c r="B26" s="245"/>
      <c r="C26" s="246"/>
      <c r="D26" s="253"/>
      <c r="E26" s="254"/>
      <c r="F26" s="254"/>
      <c r="G26" s="254"/>
      <c r="H26" s="254"/>
      <c r="I26" s="254"/>
      <c r="J26" s="254"/>
      <c r="K26" s="254"/>
      <c r="L26" s="254"/>
      <c r="M26" s="254"/>
      <c r="N26" s="254"/>
      <c r="O26" s="255"/>
      <c r="P26" s="253"/>
      <c r="Q26" s="254"/>
      <c r="R26" s="254"/>
      <c r="S26" s="254"/>
      <c r="T26" s="254"/>
      <c r="U26" s="254"/>
      <c r="V26" s="254"/>
      <c r="W26" s="254"/>
      <c r="X26" s="254"/>
      <c r="Y26" s="254"/>
      <c r="Z26" s="254"/>
      <c r="AA26" s="255"/>
      <c r="AB26" s="253"/>
      <c r="AC26" s="254"/>
      <c r="AD26" s="254"/>
      <c r="AE26" s="254"/>
      <c r="AF26" s="254"/>
      <c r="AG26" s="254"/>
      <c r="AH26" s="254"/>
      <c r="AI26" s="255"/>
    </row>
    <row r="27" spans="1:43" ht="50.1" customHeight="1" thickBot="1" x14ac:dyDescent="0.2">
      <c r="A27" s="222"/>
      <c r="B27" s="256" t="s">
        <v>490</v>
      </c>
      <c r="C27" s="257"/>
      <c r="D27" s="257"/>
      <c r="E27" s="257"/>
      <c r="F27" s="257"/>
      <c r="G27" s="258"/>
      <c r="H27" s="259"/>
      <c r="I27" s="260"/>
      <c r="J27" s="260"/>
      <c r="K27" s="260"/>
      <c r="L27" s="260"/>
      <c r="M27" s="260"/>
      <c r="N27" s="136" t="s">
        <v>294</v>
      </c>
      <c r="O27" s="260"/>
      <c r="P27" s="260"/>
      <c r="Q27" s="260"/>
      <c r="R27" s="136" t="s">
        <v>295</v>
      </c>
      <c r="S27" s="260"/>
      <c r="T27" s="260"/>
      <c r="U27" s="260"/>
      <c r="V27" s="137" t="s">
        <v>296</v>
      </c>
      <c r="W27" s="261"/>
      <c r="X27" s="262"/>
      <c r="Y27" s="262"/>
      <c r="Z27" s="262"/>
      <c r="AA27" s="262"/>
      <c r="AB27" s="262"/>
      <c r="AC27" s="262"/>
      <c r="AD27" s="262"/>
      <c r="AE27" s="262"/>
      <c r="AF27" s="262"/>
      <c r="AG27" s="262"/>
      <c r="AH27" s="262"/>
      <c r="AI27" s="263"/>
      <c r="AQ27" s="138"/>
    </row>
    <row r="28" spans="1:43" ht="28.5" customHeight="1" thickBot="1" x14ac:dyDescent="0.2">
      <c r="A28" s="139"/>
      <c r="B28" s="140"/>
      <c r="C28" s="140"/>
      <c r="D28" s="140"/>
      <c r="E28" s="140"/>
      <c r="F28" s="140"/>
      <c r="G28" s="140"/>
      <c r="H28" s="100"/>
      <c r="I28" s="100"/>
      <c r="J28" s="100"/>
      <c r="K28" s="100"/>
      <c r="L28" s="133"/>
      <c r="M28" s="100"/>
      <c r="N28" s="100"/>
      <c r="O28" s="100"/>
      <c r="P28" s="100"/>
      <c r="Q28" s="100"/>
      <c r="R28" s="100"/>
      <c r="S28" s="100"/>
      <c r="T28" s="134"/>
      <c r="U28" s="134"/>
      <c r="V28" s="134"/>
      <c r="W28" s="141"/>
      <c r="X28" s="142"/>
      <c r="Y28" s="142"/>
      <c r="Z28" s="142"/>
      <c r="AA28" s="142"/>
      <c r="AB28" s="142"/>
      <c r="AC28" s="142"/>
      <c r="AD28" s="142"/>
      <c r="AE28" s="142"/>
      <c r="AF28" s="142"/>
      <c r="AG28" s="142"/>
      <c r="AH28" s="142"/>
      <c r="AI28" s="142"/>
      <c r="AQ28" s="138"/>
    </row>
    <row r="29" spans="1:43" ht="9.9499999999999993" customHeight="1" x14ac:dyDescent="0.15">
      <c r="A29" s="220" t="s">
        <v>300</v>
      </c>
      <c r="B29" s="223" t="s">
        <v>488</v>
      </c>
      <c r="C29" s="224"/>
      <c r="D29" s="229" t="s">
        <v>292</v>
      </c>
      <c r="E29" s="230"/>
      <c r="F29" s="230"/>
      <c r="G29" s="230"/>
      <c r="H29" s="230"/>
      <c r="I29" s="230"/>
      <c r="J29" s="230"/>
      <c r="K29" s="230"/>
      <c r="L29" s="230"/>
      <c r="M29" s="230"/>
      <c r="N29" s="230"/>
      <c r="O29" s="231"/>
      <c r="P29" s="229" t="s">
        <v>491</v>
      </c>
      <c r="Q29" s="230"/>
      <c r="R29" s="230"/>
      <c r="S29" s="230"/>
      <c r="T29" s="230"/>
      <c r="U29" s="230"/>
      <c r="V29" s="230"/>
      <c r="W29" s="230"/>
      <c r="X29" s="230"/>
      <c r="Y29" s="230"/>
      <c r="Z29" s="230"/>
      <c r="AA29" s="231"/>
      <c r="AB29" s="229" t="s">
        <v>421</v>
      </c>
      <c r="AC29" s="230"/>
      <c r="AD29" s="230"/>
      <c r="AE29" s="230"/>
      <c r="AF29" s="230"/>
      <c r="AG29" s="230"/>
      <c r="AH29" s="230"/>
      <c r="AI29" s="231"/>
    </row>
    <row r="30" spans="1:43" ht="9.9499999999999993" customHeight="1" x14ac:dyDescent="0.15">
      <c r="A30" s="221"/>
      <c r="B30" s="225"/>
      <c r="C30" s="226"/>
      <c r="D30" s="232"/>
      <c r="E30" s="233"/>
      <c r="F30" s="233"/>
      <c r="G30" s="233"/>
      <c r="H30" s="233"/>
      <c r="I30" s="233"/>
      <c r="J30" s="233"/>
      <c r="K30" s="233"/>
      <c r="L30" s="233"/>
      <c r="M30" s="233"/>
      <c r="N30" s="233"/>
      <c r="O30" s="234"/>
      <c r="P30" s="232"/>
      <c r="Q30" s="233"/>
      <c r="R30" s="233"/>
      <c r="S30" s="233"/>
      <c r="T30" s="233"/>
      <c r="U30" s="233"/>
      <c r="V30" s="233"/>
      <c r="W30" s="233"/>
      <c r="X30" s="233"/>
      <c r="Y30" s="233"/>
      <c r="Z30" s="233"/>
      <c r="AA30" s="234"/>
      <c r="AB30" s="232"/>
      <c r="AC30" s="233"/>
      <c r="AD30" s="233"/>
      <c r="AE30" s="233"/>
      <c r="AF30" s="233"/>
      <c r="AG30" s="233"/>
      <c r="AH30" s="233"/>
      <c r="AI30" s="234"/>
    </row>
    <row r="31" spans="1:43" ht="14.25" customHeight="1" thickBot="1" x14ac:dyDescent="0.2">
      <c r="A31" s="221"/>
      <c r="B31" s="227"/>
      <c r="C31" s="228"/>
      <c r="D31" s="235" t="s">
        <v>293</v>
      </c>
      <c r="E31" s="236"/>
      <c r="F31" s="236"/>
      <c r="G31" s="236"/>
      <c r="H31" s="236"/>
      <c r="I31" s="236"/>
      <c r="J31" s="236"/>
      <c r="K31" s="236"/>
      <c r="L31" s="236"/>
      <c r="M31" s="236"/>
      <c r="N31" s="236"/>
      <c r="O31" s="237"/>
      <c r="P31" s="235" t="s">
        <v>293</v>
      </c>
      <c r="Q31" s="236"/>
      <c r="R31" s="236"/>
      <c r="S31" s="236"/>
      <c r="T31" s="236"/>
      <c r="U31" s="236"/>
      <c r="V31" s="236"/>
      <c r="W31" s="236"/>
      <c r="X31" s="236"/>
      <c r="Y31" s="236"/>
      <c r="Z31" s="236"/>
      <c r="AA31" s="237"/>
      <c r="AB31" s="238" t="s">
        <v>293</v>
      </c>
      <c r="AC31" s="239"/>
      <c r="AD31" s="239"/>
      <c r="AE31" s="239"/>
      <c r="AF31" s="239"/>
      <c r="AG31" s="239"/>
      <c r="AH31" s="239"/>
      <c r="AI31" s="240"/>
    </row>
    <row r="32" spans="1:43" ht="14.1" customHeight="1" x14ac:dyDescent="0.15">
      <c r="A32" s="221"/>
      <c r="B32" s="241" t="s">
        <v>492</v>
      </c>
      <c r="C32" s="242"/>
      <c r="D32" s="247" t="s">
        <v>421</v>
      </c>
      <c r="E32" s="248"/>
      <c r="F32" s="248"/>
      <c r="G32" s="248"/>
      <c r="H32" s="248"/>
      <c r="I32" s="248"/>
      <c r="J32" s="248"/>
      <c r="K32" s="248"/>
      <c r="L32" s="248"/>
      <c r="M32" s="248"/>
      <c r="N32" s="248"/>
      <c r="O32" s="249"/>
      <c r="P32" s="247" t="s">
        <v>421</v>
      </c>
      <c r="Q32" s="248"/>
      <c r="R32" s="248"/>
      <c r="S32" s="248"/>
      <c r="T32" s="248"/>
      <c r="U32" s="248"/>
      <c r="V32" s="248"/>
      <c r="W32" s="248"/>
      <c r="X32" s="248"/>
      <c r="Y32" s="248"/>
      <c r="Z32" s="248"/>
      <c r="AA32" s="249"/>
      <c r="AB32" s="247" t="s">
        <v>421</v>
      </c>
      <c r="AC32" s="248"/>
      <c r="AD32" s="248"/>
      <c r="AE32" s="248"/>
      <c r="AF32" s="248"/>
      <c r="AG32" s="248"/>
      <c r="AH32" s="248"/>
      <c r="AI32" s="249"/>
    </row>
    <row r="33" spans="1:43" ht="14.1" customHeight="1" x14ac:dyDescent="0.15">
      <c r="A33" s="221"/>
      <c r="B33" s="243"/>
      <c r="C33" s="244"/>
      <c r="D33" s="250"/>
      <c r="E33" s="251"/>
      <c r="F33" s="251"/>
      <c r="G33" s="251"/>
      <c r="H33" s="251"/>
      <c r="I33" s="251"/>
      <c r="J33" s="251"/>
      <c r="K33" s="251"/>
      <c r="L33" s="251"/>
      <c r="M33" s="251"/>
      <c r="N33" s="251"/>
      <c r="O33" s="252"/>
      <c r="P33" s="250"/>
      <c r="Q33" s="251"/>
      <c r="R33" s="251"/>
      <c r="S33" s="251"/>
      <c r="T33" s="251"/>
      <c r="U33" s="251"/>
      <c r="V33" s="251"/>
      <c r="W33" s="251"/>
      <c r="X33" s="251"/>
      <c r="Y33" s="251"/>
      <c r="Z33" s="251"/>
      <c r="AA33" s="252"/>
      <c r="AB33" s="250"/>
      <c r="AC33" s="251"/>
      <c r="AD33" s="251"/>
      <c r="AE33" s="251"/>
      <c r="AF33" s="251"/>
      <c r="AG33" s="251"/>
      <c r="AH33" s="251"/>
      <c r="AI33" s="252"/>
    </row>
    <row r="34" spans="1:43" ht="14.1" customHeight="1" x14ac:dyDescent="0.15">
      <c r="A34" s="221"/>
      <c r="B34" s="243"/>
      <c r="C34" s="244"/>
      <c r="D34" s="250"/>
      <c r="E34" s="251"/>
      <c r="F34" s="251"/>
      <c r="G34" s="251"/>
      <c r="H34" s="251"/>
      <c r="I34" s="251"/>
      <c r="J34" s="251"/>
      <c r="K34" s="251"/>
      <c r="L34" s="251"/>
      <c r="M34" s="251"/>
      <c r="N34" s="251"/>
      <c r="O34" s="252"/>
      <c r="P34" s="250"/>
      <c r="Q34" s="251"/>
      <c r="R34" s="251"/>
      <c r="S34" s="251"/>
      <c r="T34" s="251"/>
      <c r="U34" s="251"/>
      <c r="V34" s="251"/>
      <c r="W34" s="251"/>
      <c r="X34" s="251"/>
      <c r="Y34" s="251"/>
      <c r="Z34" s="251"/>
      <c r="AA34" s="252"/>
      <c r="AB34" s="250"/>
      <c r="AC34" s="251"/>
      <c r="AD34" s="251"/>
      <c r="AE34" s="251"/>
      <c r="AF34" s="251"/>
      <c r="AG34" s="251"/>
      <c r="AH34" s="251"/>
      <c r="AI34" s="252"/>
    </row>
    <row r="35" spans="1:43" ht="14.1" customHeight="1" x14ac:dyDescent="0.15">
      <c r="A35" s="221"/>
      <c r="B35" s="243"/>
      <c r="C35" s="244"/>
      <c r="D35" s="250"/>
      <c r="E35" s="251"/>
      <c r="F35" s="251"/>
      <c r="G35" s="251"/>
      <c r="H35" s="251"/>
      <c r="I35" s="251"/>
      <c r="J35" s="251"/>
      <c r="K35" s="251"/>
      <c r="L35" s="251"/>
      <c r="M35" s="251"/>
      <c r="N35" s="251"/>
      <c r="O35" s="252"/>
      <c r="P35" s="250"/>
      <c r="Q35" s="251"/>
      <c r="R35" s="251"/>
      <c r="S35" s="251"/>
      <c r="T35" s="251"/>
      <c r="U35" s="251"/>
      <c r="V35" s="251"/>
      <c r="W35" s="251"/>
      <c r="X35" s="251"/>
      <c r="Y35" s="251"/>
      <c r="Z35" s="251"/>
      <c r="AA35" s="252"/>
      <c r="AB35" s="250"/>
      <c r="AC35" s="251"/>
      <c r="AD35" s="251"/>
      <c r="AE35" s="251"/>
      <c r="AF35" s="251"/>
      <c r="AG35" s="251"/>
      <c r="AH35" s="251"/>
      <c r="AI35" s="252"/>
    </row>
    <row r="36" spans="1:43" ht="14.1" customHeight="1" thickBot="1" x14ac:dyDescent="0.2">
      <c r="A36" s="221"/>
      <c r="B36" s="245"/>
      <c r="C36" s="246"/>
      <c r="D36" s="253"/>
      <c r="E36" s="254"/>
      <c r="F36" s="254"/>
      <c r="G36" s="254"/>
      <c r="H36" s="254"/>
      <c r="I36" s="254"/>
      <c r="J36" s="254"/>
      <c r="K36" s="254"/>
      <c r="L36" s="254"/>
      <c r="M36" s="254"/>
      <c r="N36" s="254"/>
      <c r="O36" s="255"/>
      <c r="P36" s="253"/>
      <c r="Q36" s="254"/>
      <c r="R36" s="254"/>
      <c r="S36" s="254"/>
      <c r="T36" s="254"/>
      <c r="U36" s="254"/>
      <c r="V36" s="254"/>
      <c r="W36" s="254"/>
      <c r="X36" s="254"/>
      <c r="Y36" s="254"/>
      <c r="Z36" s="254"/>
      <c r="AA36" s="255"/>
      <c r="AB36" s="253"/>
      <c r="AC36" s="254"/>
      <c r="AD36" s="254"/>
      <c r="AE36" s="254"/>
      <c r="AF36" s="254"/>
      <c r="AG36" s="254"/>
      <c r="AH36" s="254"/>
      <c r="AI36" s="255"/>
    </row>
    <row r="37" spans="1:43" ht="50.1" customHeight="1" thickBot="1" x14ac:dyDescent="0.2">
      <c r="A37" s="222"/>
      <c r="B37" s="256" t="s">
        <v>490</v>
      </c>
      <c r="C37" s="257"/>
      <c r="D37" s="257"/>
      <c r="E37" s="257"/>
      <c r="F37" s="257"/>
      <c r="G37" s="258"/>
      <c r="H37" s="259"/>
      <c r="I37" s="260"/>
      <c r="J37" s="260"/>
      <c r="K37" s="260"/>
      <c r="L37" s="260"/>
      <c r="M37" s="260"/>
      <c r="N37" s="136" t="s">
        <v>294</v>
      </c>
      <c r="O37" s="260"/>
      <c r="P37" s="260"/>
      <c r="Q37" s="260"/>
      <c r="R37" s="136" t="s">
        <v>295</v>
      </c>
      <c r="S37" s="260"/>
      <c r="T37" s="260"/>
      <c r="U37" s="260"/>
      <c r="V37" s="137" t="s">
        <v>296</v>
      </c>
      <c r="W37" s="261"/>
      <c r="X37" s="262"/>
      <c r="Y37" s="262"/>
      <c r="Z37" s="262"/>
      <c r="AA37" s="262"/>
      <c r="AB37" s="262"/>
      <c r="AC37" s="262"/>
      <c r="AD37" s="262"/>
      <c r="AE37" s="262"/>
      <c r="AF37" s="262"/>
      <c r="AG37" s="262"/>
      <c r="AH37" s="262"/>
      <c r="AI37" s="263"/>
      <c r="AQ37" s="138"/>
    </row>
    <row r="38" spans="1:43" ht="9" customHeight="1" x14ac:dyDescent="0.15">
      <c r="A38" s="139"/>
      <c r="B38" s="140"/>
      <c r="C38" s="140"/>
      <c r="D38" s="140"/>
      <c r="E38" s="140"/>
      <c r="F38" s="140"/>
      <c r="G38" s="140"/>
      <c r="H38" s="100"/>
      <c r="I38" s="100"/>
      <c r="J38" s="100"/>
      <c r="K38" s="100"/>
      <c r="L38" s="133"/>
      <c r="M38" s="100"/>
      <c r="N38" s="100"/>
      <c r="O38" s="100"/>
      <c r="P38" s="100"/>
      <c r="Q38" s="100"/>
      <c r="R38" s="100"/>
      <c r="S38" s="100"/>
      <c r="T38" s="134"/>
      <c r="U38" s="134"/>
      <c r="V38" s="134"/>
      <c r="W38" s="141"/>
      <c r="X38" s="142"/>
      <c r="Y38" s="142"/>
      <c r="Z38" s="142"/>
      <c r="AA38" s="142"/>
      <c r="AB38" s="142"/>
      <c r="AC38" s="142"/>
      <c r="AD38" s="142"/>
      <c r="AE38" s="142"/>
      <c r="AF38" s="142"/>
      <c r="AG38" s="142"/>
      <c r="AH38" s="142"/>
      <c r="AI38" s="142"/>
      <c r="AQ38" s="138"/>
    </row>
    <row r="39" spans="1:43" ht="9" customHeight="1" thickBot="1" x14ac:dyDescent="0.2">
      <c r="A39" s="139"/>
      <c r="B39" s="140"/>
      <c r="C39" s="140"/>
      <c r="D39" s="140"/>
      <c r="E39" s="140"/>
      <c r="F39" s="140"/>
      <c r="G39" s="140"/>
      <c r="H39" s="100"/>
      <c r="I39" s="100"/>
      <c r="J39" s="100"/>
      <c r="K39" s="100"/>
      <c r="L39" s="133"/>
      <c r="M39" s="100"/>
      <c r="N39" s="100"/>
      <c r="O39" s="100"/>
      <c r="P39" s="100"/>
      <c r="Q39" s="100"/>
      <c r="R39" s="100"/>
      <c r="S39" s="100"/>
      <c r="T39" s="134"/>
      <c r="U39" s="134"/>
      <c r="V39" s="134"/>
      <c r="W39" s="141"/>
      <c r="X39" s="142"/>
      <c r="Y39" s="142"/>
      <c r="Z39" s="142"/>
      <c r="AA39" s="142"/>
      <c r="AB39" s="142"/>
      <c r="AC39" s="142"/>
      <c r="AD39" s="142"/>
      <c r="AE39" s="142"/>
      <c r="AF39" s="142"/>
      <c r="AG39" s="142"/>
      <c r="AH39" s="142"/>
      <c r="AI39" s="142"/>
      <c r="AQ39" s="138"/>
    </row>
    <row r="40" spans="1:43" ht="9.9499999999999993" customHeight="1" x14ac:dyDescent="0.15">
      <c r="A40" s="220" t="s">
        <v>354</v>
      </c>
      <c r="B40" s="223" t="s">
        <v>488</v>
      </c>
      <c r="C40" s="224"/>
      <c r="D40" s="229" t="s">
        <v>292</v>
      </c>
      <c r="E40" s="230"/>
      <c r="F40" s="230"/>
      <c r="G40" s="230"/>
      <c r="H40" s="230"/>
      <c r="I40" s="230"/>
      <c r="J40" s="230"/>
      <c r="K40" s="230"/>
      <c r="L40" s="230"/>
      <c r="M40" s="230"/>
      <c r="N40" s="230"/>
      <c r="O40" s="231"/>
      <c r="P40" s="229" t="s">
        <v>491</v>
      </c>
      <c r="Q40" s="230"/>
      <c r="R40" s="230"/>
      <c r="S40" s="230"/>
      <c r="T40" s="230"/>
      <c r="U40" s="230"/>
      <c r="V40" s="230"/>
      <c r="W40" s="230"/>
      <c r="X40" s="230"/>
      <c r="Y40" s="230"/>
      <c r="Z40" s="230"/>
      <c r="AA40" s="231"/>
      <c r="AB40" s="229" t="s">
        <v>421</v>
      </c>
      <c r="AC40" s="230"/>
      <c r="AD40" s="230"/>
      <c r="AE40" s="230"/>
      <c r="AF40" s="230"/>
      <c r="AG40" s="230"/>
      <c r="AH40" s="230"/>
      <c r="AI40" s="231"/>
    </row>
    <row r="41" spans="1:43" ht="9.9499999999999993" customHeight="1" x14ac:dyDescent="0.15">
      <c r="A41" s="221"/>
      <c r="B41" s="225"/>
      <c r="C41" s="226"/>
      <c r="D41" s="232"/>
      <c r="E41" s="233"/>
      <c r="F41" s="233"/>
      <c r="G41" s="233"/>
      <c r="H41" s="233"/>
      <c r="I41" s="233"/>
      <c r="J41" s="233"/>
      <c r="K41" s="233"/>
      <c r="L41" s="233"/>
      <c r="M41" s="233"/>
      <c r="N41" s="233"/>
      <c r="O41" s="234"/>
      <c r="P41" s="232"/>
      <c r="Q41" s="233"/>
      <c r="R41" s="233"/>
      <c r="S41" s="233"/>
      <c r="T41" s="233"/>
      <c r="U41" s="233"/>
      <c r="V41" s="233"/>
      <c r="W41" s="233"/>
      <c r="X41" s="233"/>
      <c r="Y41" s="233"/>
      <c r="Z41" s="233"/>
      <c r="AA41" s="234"/>
      <c r="AB41" s="232"/>
      <c r="AC41" s="233"/>
      <c r="AD41" s="233"/>
      <c r="AE41" s="233"/>
      <c r="AF41" s="233"/>
      <c r="AG41" s="233"/>
      <c r="AH41" s="233"/>
      <c r="AI41" s="234"/>
    </row>
    <row r="42" spans="1:43" ht="14.25" customHeight="1" thickBot="1" x14ac:dyDescent="0.2">
      <c r="A42" s="221"/>
      <c r="B42" s="227"/>
      <c r="C42" s="228"/>
      <c r="D42" s="235" t="s">
        <v>293</v>
      </c>
      <c r="E42" s="236"/>
      <c r="F42" s="236"/>
      <c r="G42" s="236"/>
      <c r="H42" s="236"/>
      <c r="I42" s="236"/>
      <c r="J42" s="236"/>
      <c r="K42" s="236"/>
      <c r="L42" s="236"/>
      <c r="M42" s="236"/>
      <c r="N42" s="236"/>
      <c r="O42" s="237"/>
      <c r="P42" s="235" t="s">
        <v>293</v>
      </c>
      <c r="Q42" s="236"/>
      <c r="R42" s="236"/>
      <c r="S42" s="236"/>
      <c r="T42" s="236"/>
      <c r="U42" s="236"/>
      <c r="V42" s="236"/>
      <c r="W42" s="236"/>
      <c r="X42" s="236"/>
      <c r="Y42" s="236"/>
      <c r="Z42" s="236"/>
      <c r="AA42" s="237"/>
      <c r="AB42" s="238" t="s">
        <v>293</v>
      </c>
      <c r="AC42" s="239"/>
      <c r="AD42" s="239"/>
      <c r="AE42" s="239"/>
      <c r="AF42" s="239"/>
      <c r="AG42" s="239"/>
      <c r="AH42" s="239"/>
      <c r="AI42" s="240"/>
    </row>
    <row r="43" spans="1:43" ht="14.1" customHeight="1" x14ac:dyDescent="0.15">
      <c r="A43" s="221"/>
      <c r="B43" s="264" t="s">
        <v>493</v>
      </c>
      <c r="C43" s="265"/>
      <c r="D43" s="247" t="s">
        <v>421</v>
      </c>
      <c r="E43" s="248"/>
      <c r="F43" s="248"/>
      <c r="G43" s="248"/>
      <c r="H43" s="248"/>
      <c r="I43" s="248"/>
      <c r="J43" s="248"/>
      <c r="K43" s="248"/>
      <c r="L43" s="248"/>
      <c r="M43" s="248"/>
      <c r="N43" s="248"/>
      <c r="O43" s="249"/>
      <c r="P43" s="247" t="s">
        <v>421</v>
      </c>
      <c r="Q43" s="248"/>
      <c r="R43" s="248"/>
      <c r="S43" s="248"/>
      <c r="T43" s="248"/>
      <c r="U43" s="248"/>
      <c r="V43" s="248"/>
      <c r="W43" s="248"/>
      <c r="X43" s="248"/>
      <c r="Y43" s="248"/>
      <c r="Z43" s="248"/>
      <c r="AA43" s="249"/>
      <c r="AB43" s="247" t="s">
        <v>421</v>
      </c>
      <c r="AC43" s="248"/>
      <c r="AD43" s="248"/>
      <c r="AE43" s="248"/>
      <c r="AF43" s="248"/>
      <c r="AG43" s="248"/>
      <c r="AH43" s="248"/>
      <c r="AI43" s="249"/>
    </row>
    <row r="44" spans="1:43" ht="14.1" customHeight="1" x14ac:dyDescent="0.15">
      <c r="A44" s="221"/>
      <c r="B44" s="266"/>
      <c r="C44" s="267"/>
      <c r="D44" s="250"/>
      <c r="E44" s="251"/>
      <c r="F44" s="251"/>
      <c r="G44" s="251"/>
      <c r="H44" s="251"/>
      <c r="I44" s="251"/>
      <c r="J44" s="251"/>
      <c r="K44" s="251"/>
      <c r="L44" s="251"/>
      <c r="M44" s="251"/>
      <c r="N44" s="251"/>
      <c r="O44" s="252"/>
      <c r="P44" s="250"/>
      <c r="Q44" s="251"/>
      <c r="R44" s="251"/>
      <c r="S44" s="251"/>
      <c r="T44" s="251"/>
      <c r="U44" s="251"/>
      <c r="V44" s="251"/>
      <c r="W44" s="251"/>
      <c r="X44" s="251"/>
      <c r="Y44" s="251"/>
      <c r="Z44" s="251"/>
      <c r="AA44" s="252"/>
      <c r="AB44" s="250"/>
      <c r="AC44" s="251"/>
      <c r="AD44" s="251"/>
      <c r="AE44" s="251"/>
      <c r="AF44" s="251"/>
      <c r="AG44" s="251"/>
      <c r="AH44" s="251"/>
      <c r="AI44" s="252"/>
    </row>
    <row r="45" spans="1:43" ht="14.1" customHeight="1" x14ac:dyDescent="0.15">
      <c r="A45" s="221"/>
      <c r="B45" s="266"/>
      <c r="C45" s="267"/>
      <c r="D45" s="250"/>
      <c r="E45" s="251"/>
      <c r="F45" s="251"/>
      <c r="G45" s="251"/>
      <c r="H45" s="251"/>
      <c r="I45" s="251"/>
      <c r="J45" s="251"/>
      <c r="K45" s="251"/>
      <c r="L45" s="251"/>
      <c r="M45" s="251"/>
      <c r="N45" s="251"/>
      <c r="O45" s="252"/>
      <c r="P45" s="250"/>
      <c r="Q45" s="251"/>
      <c r="R45" s="251"/>
      <c r="S45" s="251"/>
      <c r="T45" s="251"/>
      <c r="U45" s="251"/>
      <c r="V45" s="251"/>
      <c r="W45" s="251"/>
      <c r="X45" s="251"/>
      <c r="Y45" s="251"/>
      <c r="Z45" s="251"/>
      <c r="AA45" s="252"/>
      <c r="AB45" s="250"/>
      <c r="AC45" s="251"/>
      <c r="AD45" s="251"/>
      <c r="AE45" s="251"/>
      <c r="AF45" s="251"/>
      <c r="AG45" s="251"/>
      <c r="AH45" s="251"/>
      <c r="AI45" s="252"/>
    </row>
    <row r="46" spans="1:43" ht="14.1" customHeight="1" x14ac:dyDescent="0.15">
      <c r="A46" s="221"/>
      <c r="B46" s="266"/>
      <c r="C46" s="267"/>
      <c r="D46" s="250"/>
      <c r="E46" s="251"/>
      <c r="F46" s="251"/>
      <c r="G46" s="251"/>
      <c r="H46" s="251"/>
      <c r="I46" s="251"/>
      <c r="J46" s="251"/>
      <c r="K46" s="251"/>
      <c r="L46" s="251"/>
      <c r="M46" s="251"/>
      <c r="N46" s="251"/>
      <c r="O46" s="252"/>
      <c r="P46" s="250"/>
      <c r="Q46" s="251"/>
      <c r="R46" s="251"/>
      <c r="S46" s="251"/>
      <c r="T46" s="251"/>
      <c r="U46" s="251"/>
      <c r="V46" s="251"/>
      <c r="W46" s="251"/>
      <c r="X46" s="251"/>
      <c r="Y46" s="251"/>
      <c r="Z46" s="251"/>
      <c r="AA46" s="252"/>
      <c r="AB46" s="250"/>
      <c r="AC46" s="251"/>
      <c r="AD46" s="251"/>
      <c r="AE46" s="251"/>
      <c r="AF46" s="251"/>
      <c r="AG46" s="251"/>
      <c r="AH46" s="251"/>
      <c r="AI46" s="252"/>
    </row>
    <row r="47" spans="1:43" ht="14.1" customHeight="1" thickBot="1" x14ac:dyDescent="0.2">
      <c r="A47" s="221"/>
      <c r="B47" s="268"/>
      <c r="C47" s="269"/>
      <c r="D47" s="253"/>
      <c r="E47" s="254"/>
      <c r="F47" s="254"/>
      <c r="G47" s="254"/>
      <c r="H47" s="254"/>
      <c r="I47" s="254"/>
      <c r="J47" s="254"/>
      <c r="K47" s="254"/>
      <c r="L47" s="254"/>
      <c r="M47" s="254"/>
      <c r="N47" s="254"/>
      <c r="O47" s="255"/>
      <c r="P47" s="253"/>
      <c r="Q47" s="254"/>
      <c r="R47" s="254"/>
      <c r="S47" s="254"/>
      <c r="T47" s="254"/>
      <c r="U47" s="254"/>
      <c r="V47" s="254"/>
      <c r="W47" s="254"/>
      <c r="X47" s="254"/>
      <c r="Y47" s="254"/>
      <c r="Z47" s="254"/>
      <c r="AA47" s="255"/>
      <c r="AB47" s="253"/>
      <c r="AC47" s="254"/>
      <c r="AD47" s="254"/>
      <c r="AE47" s="254"/>
      <c r="AF47" s="254"/>
      <c r="AG47" s="254"/>
      <c r="AH47" s="254"/>
      <c r="AI47" s="255"/>
    </row>
    <row r="48" spans="1:43" ht="50.1" customHeight="1" thickBot="1" x14ac:dyDescent="0.2">
      <c r="A48" s="222"/>
      <c r="B48" s="256" t="s">
        <v>490</v>
      </c>
      <c r="C48" s="257"/>
      <c r="D48" s="257"/>
      <c r="E48" s="257"/>
      <c r="F48" s="257"/>
      <c r="G48" s="258"/>
      <c r="H48" s="259"/>
      <c r="I48" s="260"/>
      <c r="J48" s="260"/>
      <c r="K48" s="260"/>
      <c r="L48" s="260"/>
      <c r="M48" s="260"/>
      <c r="N48" s="136" t="s">
        <v>294</v>
      </c>
      <c r="O48" s="260"/>
      <c r="P48" s="260"/>
      <c r="Q48" s="260"/>
      <c r="R48" s="136" t="s">
        <v>295</v>
      </c>
      <c r="S48" s="260"/>
      <c r="T48" s="260"/>
      <c r="U48" s="260"/>
      <c r="V48" s="137" t="s">
        <v>296</v>
      </c>
      <c r="W48" s="261"/>
      <c r="X48" s="262"/>
      <c r="Y48" s="262"/>
      <c r="Z48" s="262"/>
      <c r="AA48" s="262"/>
      <c r="AB48" s="262"/>
      <c r="AC48" s="262"/>
      <c r="AD48" s="262"/>
      <c r="AE48" s="262"/>
      <c r="AF48" s="262"/>
      <c r="AG48" s="262"/>
      <c r="AH48" s="262"/>
      <c r="AI48" s="263"/>
      <c r="AQ48" s="138"/>
    </row>
    <row r="49" spans="1:43" ht="16.5" customHeight="1" x14ac:dyDescent="0.15">
      <c r="A49" s="139"/>
      <c r="B49" s="140"/>
      <c r="C49" s="140"/>
      <c r="D49" s="140"/>
      <c r="E49" s="140"/>
      <c r="F49" s="140"/>
      <c r="G49" s="140"/>
      <c r="H49" s="100"/>
      <c r="I49" s="100"/>
      <c r="J49" s="100"/>
      <c r="K49" s="100"/>
      <c r="L49" s="133"/>
      <c r="M49" s="100"/>
      <c r="N49" s="100"/>
      <c r="O49" s="100"/>
      <c r="P49" s="100"/>
      <c r="Q49" s="100"/>
      <c r="R49" s="100"/>
      <c r="S49" s="100"/>
      <c r="T49" s="134"/>
      <c r="U49" s="134"/>
      <c r="V49" s="134"/>
      <c r="W49" s="141"/>
      <c r="X49" s="142"/>
      <c r="Y49" s="142"/>
      <c r="Z49" s="142"/>
      <c r="AA49" s="142"/>
      <c r="AB49" s="142"/>
      <c r="AC49" s="142"/>
      <c r="AD49" s="142"/>
      <c r="AE49" s="142"/>
      <c r="AF49" s="142"/>
      <c r="AG49" s="142"/>
      <c r="AH49" s="142"/>
      <c r="AI49" s="142"/>
      <c r="AQ49" s="138"/>
    </row>
    <row r="50" spans="1:43" ht="24" customHeight="1" x14ac:dyDescent="0.15">
      <c r="A50" s="273" t="s">
        <v>494</v>
      </c>
      <c r="B50" s="273"/>
      <c r="C50" s="273"/>
      <c r="D50" s="273"/>
      <c r="E50" s="273"/>
      <c r="F50" s="273"/>
      <c r="G50" s="273"/>
      <c r="H50" s="273"/>
      <c r="I50" s="273"/>
      <c r="J50" s="273"/>
      <c r="K50" s="273"/>
      <c r="L50" s="273"/>
      <c r="M50" s="273"/>
      <c r="N50" s="273"/>
      <c r="O50" s="273"/>
      <c r="P50" s="273"/>
      <c r="Q50" s="273"/>
      <c r="R50" s="280" t="s">
        <v>396</v>
      </c>
      <c r="S50" s="280"/>
      <c r="T50" s="280"/>
      <c r="U50" s="280"/>
      <c r="V50" s="273" t="s">
        <v>270</v>
      </c>
      <c r="W50" s="273"/>
      <c r="X50" s="273"/>
      <c r="Y50" s="281"/>
      <c r="Z50" s="281"/>
      <c r="AA50" s="281"/>
      <c r="AB50" s="281"/>
      <c r="AC50" s="281"/>
      <c r="AD50" s="281"/>
      <c r="AE50" s="281"/>
      <c r="AF50" s="281"/>
      <c r="AG50" s="273"/>
      <c r="AH50" s="273"/>
      <c r="AI50" s="273"/>
    </row>
    <row r="51" spans="1:43" ht="21" customHeight="1" x14ac:dyDescent="0.15">
      <c r="A51" s="282" t="str">
        <f>IF(A50="確認サービス　本社","〒460-0008
名古屋市中区栄4-3-26
昭和ビル4F
TEL  052-238-7748","〒500-8847
岐阜市金宝町1-15
ダイイチ岐阜金宝町ビル３階
TEL  058-267-1055")</f>
        <v>〒460-0008
名古屋市中区栄4-3-26
昭和ビル4F
TEL  052-238-7748</v>
      </c>
      <c r="B51" s="283"/>
      <c r="C51" s="283"/>
      <c r="D51" s="283"/>
      <c r="E51" s="283"/>
      <c r="F51" s="283"/>
      <c r="G51" s="283"/>
      <c r="H51" s="283"/>
      <c r="I51" s="283"/>
      <c r="J51" s="284"/>
      <c r="K51" s="273" t="s">
        <v>301</v>
      </c>
      <c r="L51" s="273"/>
      <c r="M51" s="273"/>
      <c r="N51" s="273"/>
      <c r="O51" s="273"/>
      <c r="P51" s="273"/>
      <c r="Q51" s="273"/>
      <c r="R51" s="280"/>
      <c r="S51" s="280"/>
      <c r="T51" s="280"/>
      <c r="U51" s="280"/>
      <c r="V51" s="288"/>
      <c r="W51" s="289"/>
      <c r="X51" s="289"/>
      <c r="Y51" s="290"/>
      <c r="Z51" s="290"/>
      <c r="AA51" s="290"/>
      <c r="AB51" s="124"/>
      <c r="AC51" s="124"/>
      <c r="AD51" s="291"/>
      <c r="AE51" s="289"/>
      <c r="AF51" s="289"/>
      <c r="AG51" s="290" t="s">
        <v>421</v>
      </c>
      <c r="AH51" s="290"/>
      <c r="AI51" s="292"/>
    </row>
    <row r="52" spans="1:43" ht="21" customHeight="1" x14ac:dyDescent="0.15">
      <c r="A52" s="285"/>
      <c r="B52" s="286"/>
      <c r="C52" s="286"/>
      <c r="D52" s="286"/>
      <c r="E52" s="286"/>
      <c r="F52" s="286"/>
      <c r="G52" s="286"/>
      <c r="H52" s="286"/>
      <c r="I52" s="286"/>
      <c r="J52" s="287"/>
      <c r="K52" s="293"/>
      <c r="L52" s="294"/>
      <c r="M52" s="294"/>
      <c r="N52" s="294"/>
      <c r="O52" s="294"/>
      <c r="P52" s="294"/>
      <c r="Q52" s="295"/>
      <c r="R52" s="102"/>
      <c r="S52" s="105"/>
      <c r="T52" s="105"/>
      <c r="U52" s="106"/>
      <c r="V52" s="270"/>
      <c r="W52" s="271"/>
      <c r="X52" s="271"/>
      <c r="Y52" s="271"/>
      <c r="Z52" s="271"/>
      <c r="AA52" s="271"/>
      <c r="AB52" s="271"/>
      <c r="AC52" s="271"/>
      <c r="AD52" s="271"/>
      <c r="AE52" s="271"/>
      <c r="AF52" s="271"/>
      <c r="AG52" s="271"/>
      <c r="AH52" s="271"/>
      <c r="AI52" s="272"/>
    </row>
    <row r="53" spans="1:43" ht="21" customHeight="1" x14ac:dyDescent="0.15">
      <c r="A53" s="285"/>
      <c r="B53" s="286"/>
      <c r="C53" s="286"/>
      <c r="D53" s="286"/>
      <c r="E53" s="286"/>
      <c r="F53" s="286"/>
      <c r="G53" s="286"/>
      <c r="H53" s="286"/>
      <c r="I53" s="286"/>
      <c r="J53" s="287"/>
      <c r="K53" s="273" t="s">
        <v>302</v>
      </c>
      <c r="L53" s="273"/>
      <c r="M53" s="273"/>
      <c r="N53" s="273"/>
      <c r="O53" s="273"/>
      <c r="P53" s="273"/>
      <c r="Q53" s="273"/>
      <c r="R53" s="107"/>
      <c r="S53" s="99"/>
      <c r="T53" s="99"/>
      <c r="U53" s="108"/>
      <c r="V53" s="270"/>
      <c r="W53" s="271"/>
      <c r="X53" s="271"/>
      <c r="Y53" s="271"/>
      <c r="Z53" s="271"/>
      <c r="AA53" s="271"/>
      <c r="AB53" s="271"/>
      <c r="AC53" s="271"/>
      <c r="AD53" s="271"/>
      <c r="AE53" s="271"/>
      <c r="AF53" s="271"/>
      <c r="AG53" s="271"/>
      <c r="AH53" s="271"/>
      <c r="AI53" s="272"/>
    </row>
    <row r="54" spans="1:43" ht="33" customHeight="1" x14ac:dyDescent="0.15">
      <c r="A54" s="274" t="str">
        <f>IF(A50="確認サービス　本社","FAX  052-238-7780","FAX　058-267-1056")</f>
        <v>FAX  052-238-7780</v>
      </c>
      <c r="B54" s="275"/>
      <c r="C54" s="275"/>
      <c r="D54" s="275"/>
      <c r="E54" s="275"/>
      <c r="F54" s="275"/>
      <c r="G54" s="275"/>
      <c r="H54" s="275"/>
      <c r="I54" s="275"/>
      <c r="J54" s="276"/>
      <c r="K54" s="273"/>
      <c r="L54" s="273"/>
      <c r="M54" s="273"/>
      <c r="N54" s="273"/>
      <c r="O54" s="273"/>
      <c r="P54" s="273"/>
      <c r="Q54" s="273"/>
      <c r="R54" s="109"/>
      <c r="S54" s="103"/>
      <c r="T54" s="103"/>
      <c r="U54" s="104"/>
      <c r="V54" s="277" t="s">
        <v>495</v>
      </c>
      <c r="W54" s="278"/>
      <c r="X54" s="278"/>
      <c r="Y54" s="278"/>
      <c r="Z54" s="278"/>
      <c r="AA54" s="278"/>
      <c r="AB54" s="278"/>
      <c r="AC54" s="278"/>
      <c r="AD54" s="278"/>
      <c r="AE54" s="278"/>
      <c r="AF54" s="278"/>
      <c r="AG54" s="278"/>
      <c r="AH54" s="278"/>
      <c r="AI54" s="279"/>
    </row>
  </sheetData>
  <mergeCells count="90">
    <mergeCell ref="A54:J54"/>
    <mergeCell ref="K54:Q54"/>
    <mergeCell ref="V54:AI54"/>
    <mergeCell ref="A50:Q50"/>
    <mergeCell ref="R50:U51"/>
    <mergeCell ref="V50:AI50"/>
    <mergeCell ref="A51:J53"/>
    <mergeCell ref="K51:Q51"/>
    <mergeCell ref="V51:X51"/>
    <mergeCell ref="Y51:AA51"/>
    <mergeCell ref="AD51:AF51"/>
    <mergeCell ref="AG51:AI51"/>
    <mergeCell ref="K52:Q52"/>
    <mergeCell ref="V52:AI53"/>
    <mergeCell ref="K53:Q53"/>
    <mergeCell ref="B48:G48"/>
    <mergeCell ref="H48:M48"/>
    <mergeCell ref="O48:Q48"/>
    <mergeCell ref="S48:U48"/>
    <mergeCell ref="W48:AI48"/>
    <mergeCell ref="S37:U37"/>
    <mergeCell ref="W37:AI37"/>
    <mergeCell ref="A40:A48"/>
    <mergeCell ref="B40:C42"/>
    <mergeCell ref="D40:O41"/>
    <mergeCell ref="P40:AA41"/>
    <mergeCell ref="AB40:AI41"/>
    <mergeCell ref="D42:O42"/>
    <mergeCell ref="P42:AA42"/>
    <mergeCell ref="AB42:AI42"/>
    <mergeCell ref="B43:C47"/>
    <mergeCell ref="D43:O47"/>
    <mergeCell ref="P43:AA47"/>
    <mergeCell ref="AB43:AI47"/>
    <mergeCell ref="W27:AI27"/>
    <mergeCell ref="A29:A37"/>
    <mergeCell ref="B29:C31"/>
    <mergeCell ref="D29:O30"/>
    <mergeCell ref="P29:AA30"/>
    <mergeCell ref="AB29:AI30"/>
    <mergeCell ref="D31:O31"/>
    <mergeCell ref="P31:AA31"/>
    <mergeCell ref="AB31:AI31"/>
    <mergeCell ref="B32:C36"/>
    <mergeCell ref="D32:O36"/>
    <mergeCell ref="P32:AA36"/>
    <mergeCell ref="AB32:AI36"/>
    <mergeCell ref="B37:G37"/>
    <mergeCell ref="H37:M37"/>
    <mergeCell ref="O37:Q37"/>
    <mergeCell ref="A19:A27"/>
    <mergeCell ref="B19:C21"/>
    <mergeCell ref="D19:O20"/>
    <mergeCell ref="P19:AA20"/>
    <mergeCell ref="AB19:AI20"/>
    <mergeCell ref="D21:O21"/>
    <mergeCell ref="P21:AA21"/>
    <mergeCell ref="AB21:AI21"/>
    <mergeCell ref="B22:C26"/>
    <mergeCell ref="D22:O26"/>
    <mergeCell ref="P22:AA26"/>
    <mergeCell ref="AB22:AI26"/>
    <mergeCell ref="B27:G27"/>
    <mergeCell ref="H27:M27"/>
    <mergeCell ref="O27:Q27"/>
    <mergeCell ref="S27:U27"/>
    <mergeCell ref="A16:E17"/>
    <mergeCell ref="F16:H16"/>
    <mergeCell ref="I16:S16"/>
    <mergeCell ref="T16:V16"/>
    <mergeCell ref="W16:AI16"/>
    <mergeCell ref="F17:H17"/>
    <mergeCell ref="I17:S17"/>
    <mergeCell ref="T17:V17"/>
    <mergeCell ref="W17:AI17"/>
    <mergeCell ref="A12:E12"/>
    <mergeCell ref="F12:AF12"/>
    <mergeCell ref="AG12:AI12"/>
    <mergeCell ref="A13:E13"/>
    <mergeCell ref="F13:AI13"/>
    <mergeCell ref="A3:C6"/>
    <mergeCell ref="AK3:AN3"/>
    <mergeCell ref="A11:E11"/>
    <mergeCell ref="F11:AF11"/>
    <mergeCell ref="AG11:AI11"/>
    <mergeCell ref="T9:X10"/>
    <mergeCell ref="Y9:AI10"/>
    <mergeCell ref="AF1:AI1"/>
    <mergeCell ref="Z2:AI2"/>
    <mergeCell ref="AK2:AO2"/>
  </mergeCells>
  <phoneticPr fontId="1"/>
  <dataValidations count="10">
    <dataValidation type="list" allowBlank="1" showInputMessage="1" showErrorMessage="1" sqref="B43:C47" xr:uid="{00000000-0002-0000-0600-000000000000}">
      <formula1>"　,追加防水"</formula1>
    </dataValidation>
    <dataValidation type="list" allowBlank="1" showInputMessage="1" showErrorMessage="1" sqref="D22:O26" xr:uid="{00000000-0002-0000-0600-000001000000}">
      <formula1>"　,○,×,自主,JIO"</formula1>
    </dataValidation>
    <dataValidation type="list" allowBlank="1" showInputMessage="1" showErrorMessage="1" sqref="AB22:AI26 AB32:AI36 AB43:AI47" xr:uid="{00000000-0002-0000-0600-000002000000}">
      <formula1>"　,○,×,－"</formula1>
    </dataValidation>
    <dataValidation type="list" allowBlank="1" showInputMessage="1" showErrorMessage="1" sqref="AB19:AI20 AB29:AI30 AB40:AI41" xr:uid="{00000000-0002-0000-0600-000003000000}">
      <formula1>"　,確認検査,F35検査,他業務検査"</formula1>
    </dataValidation>
    <dataValidation type="list" allowBlank="1" showInputMessage="1" showErrorMessage="1" sqref="P19:AA20 P29:AA30" xr:uid="{00000000-0002-0000-0600-000004000000}">
      <formula1>"　,確認検査,F35検査"</formula1>
    </dataValidation>
    <dataValidation type="list" allowBlank="1" showInputMessage="1" showErrorMessage="1" sqref="A50:Q50" xr:uid="{00000000-0002-0000-0600-000005000000}">
      <formula1>"確認サービス　本社,確認サービス　岐阜支店"</formula1>
    </dataValidation>
    <dataValidation type="list" allowBlank="1" showInputMessage="1" showErrorMessage="1" sqref="AK3:AN3" xr:uid="{00000000-0002-0000-0600-000006000000}">
      <formula1>"　,まもりす,あんしん,JIO,ハウスジーメン,ハウスプラス"</formula1>
    </dataValidation>
    <dataValidation type="list" allowBlank="1" showInputMessage="1" showErrorMessage="1" sqref="D43 P43 D32" xr:uid="{00000000-0002-0000-0600-000007000000}">
      <formula1>"　,○,×"</formula1>
    </dataValidation>
    <dataValidation type="list" allowBlank="1" showInputMessage="1" showErrorMessage="1" sqref="Y51:AC51 AG51:AI51" xr:uid="{00000000-0002-0000-0600-000008000000}">
      <formula1>"　,ＮＷ審査,審査Ｇ,住宅性能Ｇ,岡崎支店,豊橋支店,一宮支店,岐阜支店,静岡支店,沼津支店,浜松支店,東京支社,北千住支店,川崎支店,大阪支社"</formula1>
    </dataValidation>
    <dataValidation type="list" allowBlank="1" showInputMessage="1" showErrorMessage="1" sqref="P22:AA26 P32:AA36" xr:uid="{00000000-0002-0000-0600-000009000000}">
      <formula1>"　,○,×,他機関"</formula1>
    </dataValidation>
  </dataValidations>
  <printOptions horizontalCentered="1"/>
  <pageMargins left="0.59055118110236227" right="0.59055118110236227" top="0.39370078740157483" bottom="0.39370078740157483" header="0.19685039370078741" footer="0.19685039370078741"/>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35</xdr:col>
                    <xdr:colOff>304800</xdr:colOff>
                    <xdr:row>3</xdr:row>
                    <xdr:rowOff>0</xdr:rowOff>
                  </from>
                  <to>
                    <xdr:col>40</xdr:col>
                    <xdr:colOff>180975</xdr:colOff>
                    <xdr:row>3</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9"/>
  <dimension ref="G20"/>
  <sheetViews>
    <sheetView workbookViewId="0"/>
  </sheetViews>
  <sheetFormatPr defaultColWidth="7" defaultRowHeight="12" x14ac:dyDescent="0.15"/>
  <cols>
    <col min="1" max="16384" width="7" style="6"/>
  </cols>
  <sheetData>
    <row r="20" spans="7:7" x14ac:dyDescent="0.15">
      <c r="G20" s="6" t="s">
        <v>286</v>
      </c>
    </row>
  </sheetData>
  <phoneticPr fontId="3"/>
  <pageMargins left="0.7" right="0.7" top="0.75" bottom="0.75" header="0.3" footer="0.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8</vt:i4>
      </vt:variant>
      <vt:variant>
        <vt:lpstr>名前付き一覧</vt:lpstr>
      </vt:variant>
      <vt:variant>
        <vt:i4>109</vt:i4>
      </vt:variant>
    </vt:vector>
  </HeadingPairs>
  <TitlesOfParts>
    <vt:vector size="117" baseType="lpstr">
      <vt:lpstr>dSTART</vt:lpstr>
      <vt:lpstr>DATA</vt:lpstr>
      <vt:lpstr>Custom_Data</vt:lpstr>
      <vt:lpstr>cst_DATA</vt:lpstr>
      <vt:lpstr>dOFFICE_name</vt:lpstr>
      <vt:lpstr>dINFOMATION</vt:lpstr>
      <vt:lpstr>共通保険検査依頼戸建　３階建て以下</vt:lpstr>
      <vt:lpstr>NoObject</vt:lpstr>
      <vt:lpstr>config_ACCOUNT_NO</vt:lpstr>
      <vt:lpstr>config_ACCOUNT_TYPE</vt:lpstr>
      <vt:lpstr>config_BANK_BRANCH_NAME</vt:lpstr>
      <vt:lpstr>config_BANK_NAME</vt:lpstr>
      <vt:lpstr>config_CUSTOM_CODE</vt:lpstr>
      <vt:lpstr>config_CUSTOM_TYPE</vt:lpstr>
      <vt:lpstr>config_PRESENTER_ADDRESS</vt:lpstr>
      <vt:lpstr>config_PRESENTER_CORP</vt:lpstr>
      <vt:lpstr>config_PRESENTER_CORPTYPE</vt:lpstr>
      <vt:lpstr>config_PRESENTER_DAIHYOSYA</vt:lpstr>
      <vt:lpstr>config_PRESENTER_FAX</vt:lpstr>
      <vt:lpstr>config_PRESENTER_TEL</vt:lpstr>
      <vt:lpstr>cst_config_PRESENTER_ADDRESS</vt:lpstr>
      <vt:lpstr>cst_CORP_INFO__base_point</vt:lpstr>
      <vt:lpstr>cst_CORP_INFO__change_day_erea</vt:lpstr>
      <vt:lpstr>cst_CORP_INFO__list_box_ctrl__Hikiuke</vt:lpstr>
      <vt:lpstr>cst_CORP_INFO__list_box_ctrl__Issue</vt:lpstr>
      <vt:lpstr>cst_CORP_INFO__list_box_erea</vt:lpstr>
      <vt:lpstr>cst_PRESENTER_CORP__Hikiuke</vt:lpstr>
      <vt:lpstr>cst_PRESENTER_CORP__Issue</vt:lpstr>
      <vt:lpstr>cst_PRESENTER_CORPTYPE__Hikiuke</vt:lpstr>
      <vt:lpstr>cst_PRESENTER_CORPTYPE__Issue</vt:lpstr>
      <vt:lpstr>cst_PRESENTER_DAIHYOSYA__Hikiuke</vt:lpstr>
      <vt:lpstr>cst_PRESENTER_DAIHYOSYA__Issue</vt:lpstr>
      <vt:lpstr>cst_shinsei_KESSAI_OFFICE_ID__ADDRESS</vt:lpstr>
      <vt:lpstr>cst_shinsei_KESSAI_OFFICE_ID__COMPANY_NAME</vt:lpstr>
      <vt:lpstr>cst_shinsei_KESSAI_OFFICE_ID__TEL_FAX</vt:lpstr>
      <vt:lpstr>cst_shinsei_UKETUKE_NO</vt:lpstr>
      <vt:lpstr>cst_shinsei_UKETUKE_NO__chk_KKS</vt:lpstr>
      <vt:lpstr>cst_shinsei_UKETUKE_NO__KKS</vt:lpstr>
      <vt:lpstr>cst_year10_ACCEPT_DATE</vt:lpstr>
      <vt:lpstr>cst_year10_ACCEPT_NO</vt:lpstr>
      <vt:lpstr>cst_year10_ACCEPT_NO__KKS</vt:lpstr>
      <vt:lpstr>cst_year10_BUILD___address</vt:lpstr>
      <vt:lpstr>cst_year10_HOKEN_CORP__text02</vt:lpstr>
      <vt:lpstr>cst_year10_HOSYOU_GYOUSYA_NAME</vt:lpstr>
      <vt:lpstr>cst_year10_HOSYOU_GYOUSYA_NAME__sama</vt:lpstr>
      <vt:lpstr>cst_year10_HOSYOU_TANTOU_NAME</vt:lpstr>
      <vt:lpstr>cst_year10_HOSYOU_TANTOU_NAME__sama</vt:lpstr>
      <vt:lpstr>cst_year10_JYUTAKU_TOUROKU_NO</vt:lpstr>
      <vt:lpstr>cst_year10_KAISU</vt:lpstr>
      <vt:lpstr>cst_year10_KAISU_TIJYOU</vt:lpstr>
      <vt:lpstr>cst_year10_KAKUNIN_NO</vt:lpstr>
      <vt:lpstr>cst_year10_KOUTEI_KAKUNINSHO_TANTOUSHA</vt:lpstr>
      <vt:lpstr>cst_year10_OWNER_NAME</vt:lpstr>
      <vt:lpstr>data_values</vt:lpstr>
      <vt:lpstr>loginuser_NAME</vt:lpstr>
      <vt:lpstr>my_ip</vt:lpstr>
      <vt:lpstr>myoffice_OFFICE_NO</vt:lpstr>
      <vt:lpstr>'共通保険検査依頼戸建　３階建て以下'!Print_Area</vt:lpstr>
      <vt:lpstr>prule_cells</vt:lpstr>
      <vt:lpstr>prule_printer</vt:lpstr>
      <vt:lpstr>prule_printer_default</vt:lpstr>
      <vt:lpstr>prule_sheetname</vt:lpstr>
      <vt:lpstr>shinsei_HIKIUKE_DATE</vt:lpstr>
      <vt:lpstr>shinsei_ISSUE_DATE</vt:lpstr>
      <vt:lpstr>shinsei_ISSUE_KOUFU_NAME</vt:lpstr>
      <vt:lpstr>shinsei_ISSUE_NO</vt:lpstr>
      <vt:lpstr>shinsei_KESSAI_OFFICE_ID__ACCOUNT_NO</vt:lpstr>
      <vt:lpstr>shinsei_KESSAI_OFFICE_ID__ACCOUNT_TYPE</vt:lpstr>
      <vt:lpstr>shinsei_KESSAI_OFFICE_ID__ADDRESS</vt:lpstr>
      <vt:lpstr>shinsei_KESSAI_OFFICE_ID__ADDRESS2</vt:lpstr>
      <vt:lpstr>shinsei_KESSAI_OFFICE_ID__BANK_BRANCH_NAME</vt:lpstr>
      <vt:lpstr>shinsei_KESSAI_OFFICE_ID__BANK_NAME</vt:lpstr>
      <vt:lpstr>shinsei_KESSAI_OFFICE_ID__COMPANY_NAME</vt:lpstr>
      <vt:lpstr>shinsei_KESSAI_OFFICE_ID__FAX</vt:lpstr>
      <vt:lpstr>shinsei_KESSAI_OFFICE_ID__OFFICE_NAME</vt:lpstr>
      <vt:lpstr>shinsei_KESSAI_OFFICE_ID__POST_CODE</vt:lpstr>
      <vt:lpstr>shinsei_KESSAI_OFFICE_ID__TEL</vt:lpstr>
      <vt:lpstr>shinsei_UKETUKE_NO</vt:lpstr>
      <vt:lpstr>year10_ACCEPT_DATE</vt:lpstr>
      <vt:lpstr>year10_ACCEPT_DATE__base_dsp</vt:lpstr>
      <vt:lpstr>year10_ACCEPT_DATE__base_nengou</vt:lpstr>
      <vt:lpstr>year10_ACCEPT_NO</vt:lpstr>
      <vt:lpstr>year10_ACCEPT_OFFICE_ID__ACCOUNT_NO</vt:lpstr>
      <vt:lpstr>year10_ACCEPT_OFFICE_ID__ACCOUNT_TYPE</vt:lpstr>
      <vt:lpstr>year10_ACCEPT_OFFICE_ID__ADDRESS</vt:lpstr>
      <vt:lpstr>year10_ACCEPT_OFFICE_ID__ADDRESS2</vt:lpstr>
      <vt:lpstr>year10_ACCEPT_OFFICE_ID__BANK_BRANCH_NAME</vt:lpstr>
      <vt:lpstr>year10_ACCEPT_OFFICE_ID__BANK_NAME</vt:lpstr>
      <vt:lpstr>year10_ACCEPT_OFFICE_ID__COMPANY_NAME</vt:lpstr>
      <vt:lpstr>year10_ACCEPT_OFFICE_ID__FAX</vt:lpstr>
      <vt:lpstr>year10_ACCEPT_OFFICE_ID__OFFICE_NAME</vt:lpstr>
      <vt:lpstr>year10_ACCEPT_OFFICE_ID__POST_CODE</vt:lpstr>
      <vt:lpstr>year10_ACCEPT_OFFICE_ID__TEL</vt:lpstr>
      <vt:lpstr>year10_BUILD___address</vt:lpstr>
      <vt:lpstr>year10_HOKEN_CORP__code</vt:lpstr>
      <vt:lpstr>year10_HOKEN_CORP__text01</vt:lpstr>
      <vt:lpstr>year10_HOKEN_CORP__text02</vt:lpstr>
      <vt:lpstr>year10_HOSYOU_GYOUSYA_NAME</vt:lpstr>
      <vt:lpstr>year10_HOSYOU_TANTOU_NAME</vt:lpstr>
      <vt:lpstr>year10_JYUTAKU_TOUROKU_NO</vt:lpstr>
      <vt:lpstr>year10_KAISU_TIJYOU</vt:lpstr>
      <vt:lpstr>year10_KAISU_TIKA</vt:lpstr>
      <vt:lpstr>year10_KAKUNIN_NO</vt:lpstr>
      <vt:lpstr>year10_KENSA_OFFICE_ID__ACCOUNT_NO</vt:lpstr>
      <vt:lpstr>year10_KENSA_OFFICE_ID__ACCOUNT_TYPE</vt:lpstr>
      <vt:lpstr>year10_KENSA_OFFICE_ID__ADDRESS</vt:lpstr>
      <vt:lpstr>year10_KENSA_OFFICE_ID__ADDRESS2</vt:lpstr>
      <vt:lpstr>year10_KENSA_OFFICE_ID__BANK_BRANCH_NAME</vt:lpstr>
      <vt:lpstr>year10_KENSA_OFFICE_ID__BANK_NAME</vt:lpstr>
      <vt:lpstr>year10_KENSA_OFFICE_ID__COMPANY_NAME</vt:lpstr>
      <vt:lpstr>year10_KENSA_OFFICE_ID__FAX</vt:lpstr>
      <vt:lpstr>year10_KENSA_OFFICE_ID__OFFICE_NAME</vt:lpstr>
      <vt:lpstr>year10_KENSA_OFFICE_ID__POST_CODE</vt:lpstr>
      <vt:lpstr>year10_KENSA_OFFICE_ID__TEL</vt:lpstr>
      <vt:lpstr>year10_OBJECT_ID</vt:lpstr>
      <vt:lpstr>year10_OWNER_NAME</vt:lpstr>
      <vt:lpstr>year10_Y10_KIND__code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愛知建築確認検査サービス</dc:creator>
  <cp:lastModifiedBy>D2313S</cp:lastModifiedBy>
  <cp:revision/>
  <cp:lastPrinted>2024-05-16T09:11:06Z</cp:lastPrinted>
  <dcterms:created xsi:type="dcterms:W3CDTF">2000-08-22T09:14:01Z</dcterms:created>
  <dcterms:modified xsi:type="dcterms:W3CDTF">2024-05-16T09:18:05Z</dcterms:modified>
</cp:coreProperties>
</file>