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tabRatio="858" activeTab="3"/>
  </bookViews>
  <sheets>
    <sheet name="建材表（全体用）" sheetId="1" r:id="rId1"/>
    <sheet name="換気計算（全体用）" sheetId="2" r:id="rId2"/>
    <sheet name="建材表・換気計算（居室毎用）" sheetId="3" r:id="rId3"/>
    <sheet name="天井裏等（居室毎用）" sheetId="4" r:id="rId4"/>
  </sheets>
  <definedNames>
    <definedName name="_xlnm.Print_Area" localSheetId="1">'換気計算（全体用）'!$A$1:$K$55</definedName>
    <definedName name="_xlnm.Print_Area" localSheetId="0">'建材表（全体用）'!$A$1:$J$84</definedName>
    <definedName name="_xlnm.Print_Area" localSheetId="2">'建材表・換気計算（居室毎用）'!$A$1:$U$58</definedName>
    <definedName name="_xlnm.Print_Area" localSheetId="3">'天井裏等（居室毎用）'!$A$1:$J$52</definedName>
  </definedNames>
  <calcPr fullCalcOnLoad="1"/>
</workbook>
</file>

<file path=xl/sharedStrings.xml><?xml version="1.0" encoding="utf-8"?>
<sst xmlns="http://schemas.openxmlformats.org/spreadsheetml/2006/main" count="250" uniqueCount="96">
  <si>
    <t>階</t>
  </si>
  <si>
    <t>部屋名</t>
  </si>
  <si>
    <t>種別</t>
  </si>
  <si>
    <t>係数</t>
  </si>
  <si>
    <t>天井高(m)</t>
  </si>
  <si>
    <r>
      <t>床面積(m</t>
    </r>
    <r>
      <rPr>
        <vertAlign val="superscript"/>
        <sz val="9"/>
        <rFont val="ＭＳ Ｐゴシック"/>
        <family val="3"/>
      </rPr>
      <t>２</t>
    </r>
    <r>
      <rPr>
        <sz val="9"/>
        <rFont val="ＭＳ Ｐゴシック"/>
        <family val="3"/>
      </rPr>
      <t>)</t>
    </r>
  </si>
  <si>
    <r>
      <t>面積(m</t>
    </r>
    <r>
      <rPr>
        <vertAlign val="superscript"/>
        <sz val="9"/>
        <rFont val="ＭＳ Ｐゴシック"/>
        <family val="3"/>
      </rPr>
      <t>２</t>
    </r>
    <r>
      <rPr>
        <sz val="9"/>
        <rFont val="ＭＳ Ｐゴシック"/>
        <family val="3"/>
      </rPr>
      <t>)</t>
    </r>
  </si>
  <si>
    <t>床</t>
  </si>
  <si>
    <t>壁</t>
  </si>
  <si>
    <t>天井</t>
  </si>
  <si>
    <t>建具</t>
  </si>
  <si>
    <t>その他</t>
  </si>
  <si>
    <t xml:space="preserve">Ａ:居室の床面積 </t>
  </si>
  <si>
    <t>（次式を満たすように居室の内装の仕上げの使用面積を制限する）</t>
  </si>
  <si>
    <t>換気方式</t>
  </si>
  <si>
    <t>設置部屋名</t>
  </si>
  <si>
    <t>品  番</t>
  </si>
  <si>
    <t>設置台数</t>
  </si>
  <si>
    <t>合計</t>
  </si>
  <si>
    <t>居室の種類</t>
  </si>
  <si>
    <t>換気回数</t>
  </si>
  <si>
    <t>0.7回／h以上</t>
  </si>
  <si>
    <t>0.5回／h以上0.7回／h未満</t>
  </si>
  <si>
    <t>0.3回／h以上0.5回／h未満</t>
  </si>
  <si>
    <t>住宅の居室</t>
  </si>
  <si>
    <t>上記以外の居室</t>
  </si>
  <si>
    <t>建材使用面積計</t>
  </si>
  <si>
    <t>･･･[②]</t>
  </si>
  <si>
    <t>･･･[③]</t>
  </si>
  <si>
    <t>判定･･･</t>
  </si>
  <si>
    <t>クロス下地</t>
  </si>
  <si>
    <t>カーペット下地</t>
  </si>
  <si>
    <t>断熱材</t>
  </si>
  <si>
    <t>構造用合板</t>
  </si>
  <si>
    <t>気密層</t>
  </si>
  <si>
    <t>仕上材</t>
  </si>
  <si>
    <t>使用気密材種類・通気止等</t>
  </si>
  <si>
    <t>使用材料</t>
  </si>
  <si>
    <t>方法</t>
  </si>
  <si>
    <t>種別欄凡例 [第二種(F☆☆)：2　第三種(F☆☆☆)：3　規制対象外(F☆☆☆☆等)：4 ]</t>
  </si>
  <si>
    <t>接着剤の種別</t>
  </si>
  <si>
    <t>【天井裏等の制限（小屋裏、壁、床下等）】</t>
  </si>
  <si>
    <r>
      <t>居室容積
(m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)</t>
    </r>
  </si>
  <si>
    <r>
      <t>使用面積
(m</t>
    </r>
    <r>
      <rPr>
        <vertAlign val="superscript"/>
        <sz val="9"/>
        <rFont val="ＭＳ Ｐゴシック"/>
        <family val="3"/>
      </rPr>
      <t>２</t>
    </r>
    <r>
      <rPr>
        <sz val="9"/>
        <rFont val="ＭＳ Ｐゴシック"/>
        <family val="3"/>
      </rPr>
      <t>)</t>
    </r>
  </si>
  <si>
    <r>
      <t>Ｎ</t>
    </r>
    <r>
      <rPr>
        <vertAlign val="subscript"/>
        <sz val="11"/>
        <rFont val="ＭＳ 明朝"/>
        <family val="1"/>
      </rPr>
      <t>２</t>
    </r>
  </si>
  <si>
    <r>
      <t>Ｎ</t>
    </r>
    <r>
      <rPr>
        <vertAlign val="subscript"/>
        <sz val="11"/>
        <rFont val="ＭＳ 明朝"/>
        <family val="1"/>
      </rPr>
      <t>３</t>
    </r>
  </si>
  <si>
    <r>
      <t>Ｓ</t>
    </r>
    <r>
      <rPr>
        <vertAlign val="subscript"/>
        <sz val="11"/>
        <rFont val="ＭＳ 明朝"/>
        <family val="1"/>
      </rPr>
      <t>３</t>
    </r>
    <r>
      <rPr>
        <sz val="11"/>
        <rFont val="ＭＳ 明朝"/>
        <family val="1"/>
      </rPr>
      <t>:第三種ホルムアルデヒド発散建築材料の使用面積</t>
    </r>
  </si>
  <si>
    <t>【換気設備性能計算】</t>
  </si>
  <si>
    <t xml:space="preserve"> ■係数</t>
  </si>
  <si>
    <t>居室正圧</t>
  </si>
  <si>
    <t>総換気量</t>
  </si>
  <si>
    <t>換気設備の換気量　Qx=</t>
  </si>
  <si>
    <t>回／h　≧　必要換気回数</t>
  </si>
  <si>
    <t>内装仕上げの部分</t>
  </si>
  <si>
    <t>･･･[①]</t>
  </si>
  <si>
    <r>
      <t>m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／h　</t>
    </r>
    <r>
      <rPr>
        <sz val="11"/>
        <rFont val="ＭＳ Ｐゴシック"/>
        <family val="3"/>
      </rPr>
      <t>④</t>
    </r>
  </si>
  <si>
    <t>第１種･第２種の場合</t>
  </si>
  <si>
    <t>換気回数　n　=　Qx／Ｖ　=　④／②　=</t>
  </si>
  <si>
    <t>床面積計Ａ</t>
  </si>
  <si>
    <t>居室容積Ｖ</t>
  </si>
  <si>
    <t>■使用接着剤の種別</t>
  </si>
  <si>
    <t>有効換気量</t>
  </si>
  <si>
    <t>居室の床面積Ａ･･･[①]</t>
  </si>
  <si>
    <r>
      <t>使用面積Ｎ</t>
    </r>
    <r>
      <rPr>
        <b/>
        <vertAlign val="subscript"/>
        <sz val="12"/>
        <rFont val="ＭＳ ゴシック"/>
        <family val="3"/>
      </rPr>
      <t>２</t>
    </r>
    <r>
      <rPr>
        <b/>
        <sz val="12"/>
        <rFont val="ＭＳ ゴシック"/>
        <family val="3"/>
      </rPr>
      <t>Ｓ</t>
    </r>
    <r>
      <rPr>
        <b/>
        <vertAlign val="subscript"/>
        <sz val="12"/>
        <rFont val="ＭＳ ゴシック"/>
        <family val="3"/>
      </rPr>
      <t>２</t>
    </r>
    <r>
      <rPr>
        <b/>
        <sz val="12"/>
        <rFont val="ＭＳ ゴシック"/>
        <family val="3"/>
      </rPr>
      <t>＋Ｎ</t>
    </r>
    <r>
      <rPr>
        <b/>
        <vertAlign val="subscript"/>
        <sz val="12"/>
        <rFont val="ＭＳ ゴシック"/>
        <family val="3"/>
      </rPr>
      <t>３</t>
    </r>
    <r>
      <rPr>
        <b/>
        <sz val="12"/>
        <rFont val="ＭＳ ゴシック"/>
        <family val="3"/>
      </rPr>
      <t>Ｓ</t>
    </r>
    <r>
      <rPr>
        <b/>
        <vertAlign val="subscript"/>
        <sz val="12"/>
        <rFont val="ＭＳ ゴシック"/>
        <family val="3"/>
      </rPr>
      <t>３</t>
    </r>
    <r>
      <rPr>
        <b/>
        <sz val="12"/>
        <rFont val="ＭＳ ゴシック"/>
        <family val="3"/>
      </rPr>
      <t>･･･[③]</t>
    </r>
  </si>
  <si>
    <t>第2種･第3種ホルムアルデヒド発散建築材料の使用面積の制限</t>
  </si>
  <si>
    <r>
      <t>Ｎ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Ｓ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＋Ｎ</t>
    </r>
    <r>
      <rPr>
        <vertAlign val="subscript"/>
        <sz val="11"/>
        <rFont val="ＭＳ 明朝"/>
        <family val="1"/>
      </rPr>
      <t>３</t>
    </r>
    <r>
      <rPr>
        <sz val="11"/>
        <rFont val="ＭＳ 明朝"/>
        <family val="1"/>
      </rPr>
      <t>Ｓ</t>
    </r>
    <r>
      <rPr>
        <vertAlign val="subscript"/>
        <sz val="11"/>
        <rFont val="ＭＳ 明朝"/>
        <family val="1"/>
      </rPr>
      <t>３</t>
    </r>
    <r>
      <rPr>
        <sz val="11"/>
        <rFont val="ＭＳ 明朝"/>
        <family val="1"/>
      </rPr>
      <t xml:space="preserve">≦Ａ     </t>
    </r>
  </si>
  <si>
    <r>
      <t>Ｓ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:第二種ホルムアルデヒド発散建築材料の使用面積</t>
    </r>
  </si>
  <si>
    <t>※住宅等の居室：住宅の居室､下宿の宿泊室､寄宿舎の寝室など</t>
  </si>
  <si>
    <t>係数Ｎ</t>
  </si>
  <si>
    <r>
      <t>面積Ｓ(m</t>
    </r>
    <r>
      <rPr>
        <vertAlign val="superscript"/>
        <sz val="9"/>
        <rFont val="ＭＳ Ｐゴシック"/>
        <family val="3"/>
      </rPr>
      <t>２</t>
    </r>
    <r>
      <rPr>
        <sz val="9"/>
        <rFont val="ＭＳ Ｐゴシック"/>
        <family val="3"/>
      </rPr>
      <t>)</t>
    </r>
  </si>
  <si>
    <t>第2種･第3種ホルムアルデヒド発散建築材料の使用面積の制限（次式を満たすように居室の内装の仕上げの使用面積を制限する）</t>
  </si>
  <si>
    <t>第1種</t>
  </si>
  <si>
    <t>第2種</t>
  </si>
  <si>
    <t>第3種</t>
  </si>
  <si>
    <t>給気</t>
  </si>
  <si>
    <t>排気</t>
  </si>
  <si>
    <r>
      <t>床面積①
(m</t>
    </r>
    <r>
      <rPr>
        <vertAlign val="superscript"/>
        <sz val="9"/>
        <rFont val="ＭＳ Ｐゴシック"/>
        <family val="3"/>
      </rPr>
      <t>２</t>
    </r>
    <r>
      <rPr>
        <sz val="9"/>
        <rFont val="ＭＳ Ｐゴシック"/>
        <family val="3"/>
      </rPr>
      <t>)</t>
    </r>
  </si>
  <si>
    <r>
      <t>居室容積②
(m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)</t>
    </r>
  </si>
  <si>
    <r>
      <t>使用面積③
(m</t>
    </r>
    <r>
      <rPr>
        <vertAlign val="superscript"/>
        <sz val="9"/>
        <rFont val="ＭＳ Ｐゴシック"/>
        <family val="3"/>
      </rPr>
      <t>２</t>
    </r>
    <r>
      <rPr>
        <sz val="9"/>
        <rFont val="ＭＳ Ｐゴシック"/>
        <family val="3"/>
      </rPr>
      <t>)</t>
    </r>
  </si>
  <si>
    <t>居室ごとの判定</t>
  </si>
  <si>
    <t>居室の床面積Ａ･･･[①]　　≧　　使用面積Ｎ２Ｓ２＋Ｎ３Ｓ３･･･[③]</t>
  </si>
  <si>
    <t>品番</t>
  </si>
  <si>
    <t>換気量
（㎥/ｈ）</t>
  </si>
  <si>
    <t>総換気量
（㎥/ｈ）</t>
  </si>
  <si>
    <t>合計④
（㎥/ｈ）</t>
  </si>
  <si>
    <t>必要換気回数</t>
  </si>
  <si>
    <t>換気回数
④／②</t>
  </si>
  <si>
    <t>判定</t>
  </si>
  <si>
    <t>【天井裏等の制限（小屋裏、壁、床下等）】</t>
  </si>
  <si>
    <t>第１種･第２種の場合</t>
  </si>
  <si>
    <t>【使用接着剤の種別】</t>
  </si>
  <si>
    <t>給排気の別</t>
  </si>
  <si>
    <t>□ クロルピリホスの添加、又は添加した建築材料の使用はありません。</t>
  </si>
  <si>
    <t>□ 石綿、吹付石綿、吹付ロックウール(含有率0.1％超え)の使用はありません。</t>
  </si>
  <si>
    <t>【クロルピリホスの制限】</t>
  </si>
  <si>
    <t>【石綿等の制限】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</si>
</sst>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倀"/>
    <numFmt numFmtId="177" formatCode="0;_ꠀ"/>
    <numFmt numFmtId="178" formatCode="0.0;_ꠀ"/>
    <numFmt numFmtId="179" formatCode="0.00;_ꠀ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;_簀"/>
    <numFmt numFmtId="186" formatCode="0;_蠀"/>
    <numFmt numFmtId="187" formatCode="0.0;_蠀"/>
    <numFmt numFmtId="188" formatCode="0.00;_蠀"/>
    <numFmt numFmtId="189" formatCode="0.000;_蠀"/>
    <numFmt numFmtId="190" formatCode="0.000_ "/>
    <numFmt numFmtId="191" formatCode="0.00_ "/>
    <numFmt numFmtId="192" formatCode="0.0000_ "/>
    <numFmt numFmtId="193" formatCode="0.0000000000_ "/>
    <numFmt numFmtId="194" formatCode="0.00000000000_ "/>
    <numFmt numFmtId="195" formatCode="0.0000000000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vertAlign val="subscript"/>
      <sz val="11"/>
      <name val="ＭＳ 明朝"/>
      <family val="1"/>
    </font>
    <font>
      <vertAlign val="superscript"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vertAlign val="subscript"/>
      <sz val="12"/>
      <name val="ＭＳ 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79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179" fontId="6" fillId="2" borderId="16" xfId="0" applyNumberFormat="1" applyFont="1" applyFill="1" applyBorder="1" applyAlignment="1">
      <alignment horizontal="right" vertical="center"/>
    </xf>
    <xf numFmtId="179" fontId="6" fillId="2" borderId="6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right" vertical="center"/>
    </xf>
    <xf numFmtId="0" fontId="0" fillId="3" borderId="14" xfId="0" applyFont="1" applyFill="1" applyBorder="1" applyAlignment="1">
      <alignment horizontal="right" vertical="center"/>
    </xf>
    <xf numFmtId="0" fontId="19" fillId="3" borderId="15" xfId="0" applyFont="1" applyFill="1" applyBorder="1" applyAlignment="1">
      <alignment horizontal="center" vertical="center"/>
    </xf>
    <xf numFmtId="191" fontId="19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9" fillId="3" borderId="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91" fontId="7" fillId="3" borderId="15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188" fontId="6" fillId="2" borderId="3" xfId="0" applyNumberFormat="1" applyFont="1" applyFill="1" applyBorder="1" applyAlignment="1">
      <alignment horizontal="right" vertical="center"/>
    </xf>
    <xf numFmtId="188" fontId="6" fillId="2" borderId="6" xfId="0" applyNumberFormat="1" applyFont="1" applyFill="1" applyBorder="1" applyAlignment="1">
      <alignment horizontal="right" vertical="center"/>
    </xf>
    <xf numFmtId="188" fontId="7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88" fontId="6" fillId="2" borderId="4" xfId="0" applyNumberFormat="1" applyFont="1" applyFill="1" applyBorder="1" applyAlignment="1">
      <alignment vertical="center"/>
    </xf>
    <xf numFmtId="188" fontId="6" fillId="2" borderId="3" xfId="0" applyNumberFormat="1" applyFont="1" applyFill="1" applyBorder="1" applyAlignment="1">
      <alignment vertical="center"/>
    </xf>
    <xf numFmtId="188" fontId="6" fillId="2" borderId="6" xfId="0" applyNumberFormat="1" applyFont="1" applyFill="1" applyBorder="1" applyAlignment="1">
      <alignment vertical="center"/>
    </xf>
    <xf numFmtId="188" fontId="6" fillId="2" borderId="4" xfId="0" applyNumberFormat="1" applyFont="1" applyFill="1" applyBorder="1" applyAlignment="1">
      <alignment horizontal="right" vertical="center"/>
    </xf>
    <xf numFmtId="191" fontId="6" fillId="3" borderId="14" xfId="0" applyNumberFormat="1" applyFont="1" applyFill="1" applyBorder="1" applyAlignment="1">
      <alignment vertical="center"/>
    </xf>
    <xf numFmtId="191" fontId="6" fillId="3" borderId="7" xfId="0" applyNumberFormat="1" applyFont="1" applyFill="1" applyBorder="1" applyAlignment="1">
      <alignment vertical="center"/>
    </xf>
    <xf numFmtId="191" fontId="6" fillId="3" borderId="15" xfId="0" applyNumberFormat="1" applyFont="1" applyFill="1" applyBorder="1" applyAlignment="1">
      <alignment vertical="center"/>
    </xf>
    <xf numFmtId="191" fontId="6" fillId="3" borderId="4" xfId="0" applyNumberFormat="1" applyFont="1" applyFill="1" applyBorder="1" applyAlignment="1">
      <alignment horizontal="right" vertical="center"/>
    </xf>
    <xf numFmtId="191" fontId="6" fillId="3" borderId="3" xfId="0" applyNumberFormat="1" applyFont="1" applyFill="1" applyBorder="1" applyAlignment="1">
      <alignment horizontal="right" vertical="center"/>
    </xf>
    <xf numFmtId="191" fontId="6" fillId="3" borderId="6" xfId="0" applyNumberFormat="1" applyFont="1" applyFill="1" applyBorder="1" applyAlignment="1">
      <alignment horizontal="right" vertical="center"/>
    </xf>
    <xf numFmtId="191" fontId="7" fillId="3" borderId="14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191" fontId="0" fillId="3" borderId="14" xfId="0" applyNumberFormat="1" applyFill="1" applyBorder="1" applyAlignment="1">
      <alignment horizontal="center" vertical="center"/>
    </xf>
    <xf numFmtId="191" fontId="0" fillId="3" borderId="7" xfId="0" applyNumberFormat="1" applyFill="1" applyBorder="1" applyAlignment="1">
      <alignment horizontal="center" vertical="center"/>
    </xf>
    <xf numFmtId="191" fontId="0" fillId="3" borderId="15" xfId="0" applyNumberForma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74</xdr:row>
      <xdr:rowOff>9525</xdr:rowOff>
    </xdr:from>
    <xdr:to>
      <xdr:col>7</xdr:col>
      <xdr:colOff>447675</xdr:colOff>
      <xdr:row>78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6675" y="12982575"/>
          <a:ext cx="6867525" cy="7524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7505700"/>
          <a:ext cx="63436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74295" tIns="3600" rIns="74295" bIns="3600"/>
        <a:p>
          <a:pPr algn="r">
            <a:defRPr/>
          </a:pPr>
          <a:r>
            <a:rPr lang="en-US" cap="none" sz="1050" b="0" i="0" u="none" baseline="0"/>
            <a:t>※住宅等の居室：住宅の居室､下宿の宿泊室､寄宿舎の寝室など</a:t>
          </a:r>
        </a:p>
      </xdr:txBody>
    </xdr:sp>
    <xdr:clientData/>
  </xdr:twoCellAnchor>
  <xdr:twoCellAnchor>
    <xdr:from>
      <xdr:col>3</xdr:col>
      <xdr:colOff>190500</xdr:colOff>
      <xdr:row>5</xdr:row>
      <xdr:rowOff>28575</xdr:rowOff>
    </xdr:from>
    <xdr:to>
      <xdr:col>4</xdr:col>
      <xdr:colOff>628650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390775" y="1057275"/>
          <a:ext cx="1171575" cy="2762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867150" y="0"/>
          <a:ext cx="1409700" cy="0"/>
        </a:xfrm>
        <a:prstGeom prst="wedgeRectCallout">
          <a:avLst>
            <a:gd name="adj1" fmla="val -75675"/>
            <a:gd name="adj2" fmla="val 11944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水色部分を記入</a:t>
          </a:r>
        </a:p>
      </xdr:txBody>
    </xdr:sp>
    <xdr:clientData/>
  </xdr:twoCellAnchor>
  <xdr:twoCellAnchor>
    <xdr:from>
      <xdr:col>0</xdr:col>
      <xdr:colOff>266700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66700" y="7505700"/>
          <a:ext cx="63436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74295" tIns="3600" rIns="74295" bIns="3600"/>
        <a:p>
          <a:pPr algn="r">
            <a:defRPr/>
          </a:pPr>
          <a:r>
            <a:rPr lang="en-US" cap="none" sz="1050" b="0" i="0" u="none" baseline="0"/>
            <a:t>※住宅等の居室：住宅の居室､下宿の宿泊室､寄宿舎の寝室など</a:t>
          </a:r>
        </a:p>
      </xdr:txBody>
    </xdr:sp>
    <xdr:clientData/>
  </xdr:twoCellAnchor>
  <xdr:twoCellAnchor>
    <xdr:from>
      <xdr:col>0</xdr:col>
      <xdr:colOff>114300</xdr:colOff>
      <xdr:row>41</xdr:row>
      <xdr:rowOff>0</xdr:rowOff>
    </xdr:from>
    <xdr:to>
      <xdr:col>9</xdr:col>
      <xdr:colOff>228600</xdr:colOff>
      <xdr:row>41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114300" y="7505700"/>
          <a:ext cx="6715125" cy="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66700" y="0"/>
          <a:ext cx="63436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74295" tIns="3600" rIns="74295" bIns="3600"/>
        <a:p>
          <a:pPr algn="r">
            <a:defRPr/>
          </a:pPr>
          <a:r>
            <a:rPr lang="en-US" cap="none" sz="1050" b="0" i="0" u="none" baseline="0"/>
            <a:t>※住宅等の居室：住宅の居室､下宿の宿泊室､寄宿舎の寝室など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114300" y="0"/>
          <a:ext cx="6705600" cy="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2372975" y="0"/>
          <a:ext cx="714375" cy="0"/>
        </a:xfrm>
        <a:prstGeom prst="wedgeRectCallout">
          <a:avLst>
            <a:gd name="adj1" fmla="val -82328"/>
            <a:gd name="adj2" fmla="val 10576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太線の枠内のみ記入してください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31</xdr:row>
      <xdr:rowOff>38100</xdr:rowOff>
    </xdr:from>
    <xdr:to>
      <xdr:col>9</xdr:col>
      <xdr:colOff>9525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5562600"/>
          <a:ext cx="59150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74295" tIns="3600" rIns="74295" bIns="3600"/>
        <a:p>
          <a:pPr algn="r">
            <a:defRPr/>
          </a:pPr>
          <a:r>
            <a:rPr lang="en-US" cap="none" sz="1050" b="0" i="0" u="none" baseline="0"/>
            <a:t>※住宅等の居室：住宅の居室､下宿の宿泊室､寄宿舎の寝室など</a:t>
          </a:r>
        </a:p>
      </xdr:txBody>
    </xdr:sp>
    <xdr:clientData/>
  </xdr:twoCellAnchor>
  <xdr:twoCellAnchor>
    <xdr:from>
      <xdr:col>0</xdr:col>
      <xdr:colOff>114300</xdr:colOff>
      <xdr:row>36</xdr:row>
      <xdr:rowOff>9525</xdr:rowOff>
    </xdr:from>
    <xdr:to>
      <xdr:col>9</xdr:col>
      <xdr:colOff>114300</xdr:colOff>
      <xdr:row>40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" y="6391275"/>
          <a:ext cx="6172200" cy="7524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47625</xdr:rowOff>
    </xdr:from>
    <xdr:to>
      <xdr:col>4</xdr:col>
      <xdr:colOff>590550</xdr:colOff>
      <xdr:row>7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238375" y="1009650"/>
          <a:ext cx="1095375" cy="3048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view="pageBreakPreview" zoomScale="75" zoomScaleSheetLayoutView="75" workbookViewId="0" topLeftCell="A1">
      <selection activeCell="G2" sqref="G2:I61"/>
    </sheetView>
  </sheetViews>
  <sheetFormatPr defaultColWidth="9.00390625" defaultRowHeight="13.5"/>
  <cols>
    <col min="1" max="1" width="3.375" style="0" bestFit="1" customWidth="1"/>
    <col min="2" max="2" width="15.625" style="0" customWidth="1"/>
    <col min="3" max="5" width="12.625" style="0" customWidth="1"/>
    <col min="6" max="6" width="15.625" style="0" customWidth="1"/>
    <col min="7" max="10" width="12.625" style="0" customWidth="1"/>
    <col min="11" max="11" width="5.625" style="0" customWidth="1"/>
    <col min="12" max="12" width="5.75390625" style="0" customWidth="1"/>
    <col min="13" max="13" width="9.375" style="0" customWidth="1"/>
    <col min="14" max="14" width="5.75390625" style="0" customWidth="1"/>
    <col min="15" max="15" width="5.625" style="0" customWidth="1"/>
    <col min="16" max="16" width="8.625" style="0" customWidth="1"/>
    <col min="17" max="17" width="5.50390625" style="0" customWidth="1"/>
    <col min="18" max="20" width="10.625" style="0" customWidth="1"/>
  </cols>
  <sheetData>
    <row r="1" spans="1:10" ht="26.25" customHeight="1">
      <c r="A1" s="49" t="s">
        <v>0</v>
      </c>
      <c r="B1" s="49" t="s">
        <v>1</v>
      </c>
      <c r="C1" s="49" t="s">
        <v>5</v>
      </c>
      <c r="D1" s="49" t="s">
        <v>4</v>
      </c>
      <c r="E1" s="49" t="s">
        <v>42</v>
      </c>
      <c r="F1" s="49" t="s">
        <v>53</v>
      </c>
      <c r="G1" s="49" t="s">
        <v>2</v>
      </c>
      <c r="H1" s="49" t="s">
        <v>69</v>
      </c>
      <c r="I1" s="49" t="s">
        <v>68</v>
      </c>
      <c r="J1" s="49" t="s">
        <v>43</v>
      </c>
    </row>
    <row r="2" spans="1:10" ht="13.5" customHeight="1">
      <c r="A2" s="157"/>
      <c r="B2" s="167"/>
      <c r="C2" s="170"/>
      <c r="D2" s="173"/>
      <c r="E2" s="177">
        <f>C2*D2</f>
        <v>0</v>
      </c>
      <c r="F2" s="50" t="s">
        <v>7</v>
      </c>
      <c r="G2" s="69"/>
      <c r="H2" s="9"/>
      <c r="I2" s="70"/>
      <c r="J2" s="85">
        <f aca="true" t="shared" si="0" ref="J2:J33">H2*I2</f>
        <v>0</v>
      </c>
    </row>
    <row r="3" spans="1:10" ht="13.5" customHeight="1">
      <c r="A3" s="158"/>
      <c r="B3" s="168"/>
      <c r="C3" s="171"/>
      <c r="D3" s="163"/>
      <c r="E3" s="178"/>
      <c r="F3" s="51" t="s">
        <v>8</v>
      </c>
      <c r="G3" s="71"/>
      <c r="H3" s="10"/>
      <c r="I3" s="72"/>
      <c r="J3" s="85">
        <f t="shared" si="0"/>
        <v>0</v>
      </c>
    </row>
    <row r="4" spans="1:10" ht="13.5" customHeight="1">
      <c r="A4" s="158"/>
      <c r="B4" s="168"/>
      <c r="C4" s="171"/>
      <c r="D4" s="163"/>
      <c r="E4" s="178"/>
      <c r="F4" s="52" t="s">
        <v>9</v>
      </c>
      <c r="G4" s="73"/>
      <c r="H4" s="11"/>
      <c r="I4" s="74"/>
      <c r="J4" s="85">
        <f t="shared" si="0"/>
        <v>0</v>
      </c>
    </row>
    <row r="5" spans="1:11" ht="13.5" customHeight="1">
      <c r="A5" s="158"/>
      <c r="B5" s="168"/>
      <c r="C5" s="171"/>
      <c r="D5" s="163"/>
      <c r="E5" s="178"/>
      <c r="F5" s="51" t="s">
        <v>10</v>
      </c>
      <c r="G5" s="71"/>
      <c r="H5" s="10"/>
      <c r="I5" s="72"/>
      <c r="J5" s="85">
        <f t="shared" si="0"/>
        <v>0</v>
      </c>
      <c r="K5" s="5"/>
    </row>
    <row r="6" spans="1:10" ht="13.5" customHeight="1">
      <c r="A6" s="159"/>
      <c r="B6" s="169"/>
      <c r="C6" s="172"/>
      <c r="D6" s="164"/>
      <c r="E6" s="179"/>
      <c r="F6" s="53" t="s">
        <v>11</v>
      </c>
      <c r="G6" s="75"/>
      <c r="H6" s="12"/>
      <c r="I6" s="76"/>
      <c r="J6" s="85">
        <f t="shared" si="0"/>
        <v>0</v>
      </c>
    </row>
    <row r="7" spans="1:23" ht="13.5" customHeight="1">
      <c r="A7" s="157"/>
      <c r="B7" s="167"/>
      <c r="C7" s="170"/>
      <c r="D7" s="173"/>
      <c r="E7" s="174">
        <f>C7*D7</f>
        <v>0</v>
      </c>
      <c r="F7" s="50" t="s">
        <v>7</v>
      </c>
      <c r="G7" s="69"/>
      <c r="H7" s="9"/>
      <c r="I7" s="70"/>
      <c r="J7" s="85">
        <f>H7*I7</f>
        <v>0</v>
      </c>
      <c r="V7" s="2"/>
      <c r="W7" s="2"/>
    </row>
    <row r="8" spans="1:23" ht="13.5" customHeight="1">
      <c r="A8" s="158"/>
      <c r="B8" s="168"/>
      <c r="C8" s="171"/>
      <c r="D8" s="163"/>
      <c r="E8" s="175"/>
      <c r="F8" s="51" t="s">
        <v>8</v>
      </c>
      <c r="G8" s="71"/>
      <c r="H8" s="10"/>
      <c r="I8" s="72"/>
      <c r="J8" s="85">
        <f>H8*I8</f>
        <v>0</v>
      </c>
      <c r="V8" s="2"/>
      <c r="W8" s="2"/>
    </row>
    <row r="9" spans="1:23" ht="13.5" customHeight="1">
      <c r="A9" s="158"/>
      <c r="B9" s="168"/>
      <c r="C9" s="171"/>
      <c r="D9" s="163"/>
      <c r="E9" s="175"/>
      <c r="F9" s="52" t="s">
        <v>9</v>
      </c>
      <c r="G9" s="73"/>
      <c r="H9" s="11"/>
      <c r="I9" s="72"/>
      <c r="J9" s="85">
        <f>H9*I9</f>
        <v>0</v>
      </c>
      <c r="V9" s="2"/>
      <c r="W9" s="2"/>
    </row>
    <row r="10" spans="1:23" ht="13.5" customHeight="1">
      <c r="A10" s="158"/>
      <c r="B10" s="168"/>
      <c r="C10" s="171"/>
      <c r="D10" s="163"/>
      <c r="E10" s="175"/>
      <c r="F10" s="51" t="s">
        <v>10</v>
      </c>
      <c r="G10" s="71"/>
      <c r="H10" s="10"/>
      <c r="I10" s="72"/>
      <c r="J10" s="85">
        <f>H10*I10</f>
        <v>0</v>
      </c>
      <c r="V10" s="2"/>
      <c r="W10" s="2"/>
    </row>
    <row r="11" spans="1:23" ht="13.5">
      <c r="A11" s="159"/>
      <c r="B11" s="169"/>
      <c r="C11" s="172"/>
      <c r="D11" s="164"/>
      <c r="E11" s="176"/>
      <c r="F11" s="53" t="s">
        <v>11</v>
      </c>
      <c r="G11" s="75"/>
      <c r="H11" s="12"/>
      <c r="I11" s="77"/>
      <c r="J11" s="85">
        <f>H11*I11</f>
        <v>0</v>
      </c>
      <c r="V11" s="2"/>
      <c r="W11" s="2"/>
    </row>
    <row r="12" spans="1:10" ht="13.5" customHeight="1">
      <c r="A12" s="157"/>
      <c r="B12" s="167"/>
      <c r="C12" s="170"/>
      <c r="D12" s="173"/>
      <c r="E12" s="174">
        <f>C12*D12</f>
        <v>0</v>
      </c>
      <c r="F12" s="50" t="s">
        <v>7</v>
      </c>
      <c r="G12" s="69"/>
      <c r="H12" s="9"/>
      <c r="I12" s="70"/>
      <c r="J12" s="85">
        <f t="shared" si="0"/>
        <v>0</v>
      </c>
    </row>
    <row r="13" spans="1:10" ht="13.5">
      <c r="A13" s="158"/>
      <c r="B13" s="168"/>
      <c r="C13" s="171"/>
      <c r="D13" s="163"/>
      <c r="E13" s="175"/>
      <c r="F13" s="51" t="s">
        <v>8</v>
      </c>
      <c r="G13" s="71"/>
      <c r="H13" s="10"/>
      <c r="I13" s="72"/>
      <c r="J13" s="85">
        <f t="shared" si="0"/>
        <v>0</v>
      </c>
    </row>
    <row r="14" spans="1:10" ht="13.5" customHeight="1">
      <c r="A14" s="158"/>
      <c r="B14" s="168"/>
      <c r="C14" s="171"/>
      <c r="D14" s="163"/>
      <c r="E14" s="175"/>
      <c r="F14" s="52" t="s">
        <v>9</v>
      </c>
      <c r="G14" s="73"/>
      <c r="H14" s="11"/>
      <c r="I14" s="74"/>
      <c r="J14" s="85">
        <f t="shared" si="0"/>
        <v>0</v>
      </c>
    </row>
    <row r="15" spans="1:10" ht="13.5" customHeight="1">
      <c r="A15" s="158"/>
      <c r="B15" s="168"/>
      <c r="C15" s="171"/>
      <c r="D15" s="163"/>
      <c r="E15" s="175"/>
      <c r="F15" s="51" t="s">
        <v>10</v>
      </c>
      <c r="G15" s="71"/>
      <c r="H15" s="10"/>
      <c r="I15" s="72"/>
      <c r="J15" s="85">
        <f t="shared" si="0"/>
        <v>0</v>
      </c>
    </row>
    <row r="16" spans="1:10" ht="13.5" customHeight="1">
      <c r="A16" s="159"/>
      <c r="B16" s="169"/>
      <c r="C16" s="172"/>
      <c r="D16" s="164"/>
      <c r="E16" s="176"/>
      <c r="F16" s="53" t="s">
        <v>11</v>
      </c>
      <c r="G16" s="75"/>
      <c r="H16" s="12"/>
      <c r="I16" s="77"/>
      <c r="J16" s="85">
        <f t="shared" si="0"/>
        <v>0</v>
      </c>
    </row>
    <row r="17" spans="1:29" ht="13.5" customHeight="1">
      <c r="A17" s="157"/>
      <c r="B17" s="167"/>
      <c r="C17" s="170"/>
      <c r="D17" s="173"/>
      <c r="E17" s="174">
        <f>C17*D17</f>
        <v>0</v>
      </c>
      <c r="F17" s="50" t="s">
        <v>7</v>
      </c>
      <c r="G17" s="69"/>
      <c r="H17" s="9"/>
      <c r="I17" s="70"/>
      <c r="J17" s="85">
        <f t="shared" si="0"/>
        <v>0</v>
      </c>
      <c r="V17" s="1"/>
      <c r="W17" s="1"/>
      <c r="X17" s="1"/>
      <c r="Y17" s="1"/>
      <c r="Z17" s="1"/>
      <c r="AA17" s="1"/>
      <c r="AB17" s="1"/>
      <c r="AC17" s="1"/>
    </row>
    <row r="18" spans="1:23" ht="13.5" customHeight="1">
      <c r="A18" s="158"/>
      <c r="B18" s="168"/>
      <c r="C18" s="171"/>
      <c r="D18" s="163"/>
      <c r="E18" s="175"/>
      <c r="F18" s="51" t="s">
        <v>8</v>
      </c>
      <c r="G18" s="71"/>
      <c r="H18" s="10"/>
      <c r="I18" s="72"/>
      <c r="J18" s="85">
        <f t="shared" si="0"/>
        <v>0</v>
      </c>
      <c r="V18" s="2"/>
      <c r="W18" s="2"/>
    </row>
    <row r="19" spans="1:23" ht="13.5" customHeight="1">
      <c r="A19" s="158"/>
      <c r="B19" s="168"/>
      <c r="C19" s="171"/>
      <c r="D19" s="163"/>
      <c r="E19" s="175"/>
      <c r="F19" s="52" t="s">
        <v>9</v>
      </c>
      <c r="G19" s="73"/>
      <c r="H19" s="11"/>
      <c r="I19" s="74"/>
      <c r="J19" s="85">
        <f t="shared" si="0"/>
        <v>0</v>
      </c>
      <c r="V19" s="2"/>
      <c r="W19" s="2"/>
    </row>
    <row r="20" spans="1:23" ht="13.5" customHeight="1">
      <c r="A20" s="158"/>
      <c r="B20" s="168"/>
      <c r="C20" s="171"/>
      <c r="D20" s="163"/>
      <c r="E20" s="175"/>
      <c r="F20" s="51" t="s">
        <v>10</v>
      </c>
      <c r="G20" s="71"/>
      <c r="H20" s="10"/>
      <c r="I20" s="72"/>
      <c r="J20" s="85">
        <f t="shared" si="0"/>
        <v>0</v>
      </c>
      <c r="V20" s="2"/>
      <c r="W20" s="2"/>
    </row>
    <row r="21" spans="1:23" ht="13.5" customHeight="1">
      <c r="A21" s="159"/>
      <c r="B21" s="169"/>
      <c r="C21" s="172"/>
      <c r="D21" s="164"/>
      <c r="E21" s="176"/>
      <c r="F21" s="53" t="s">
        <v>11</v>
      </c>
      <c r="G21" s="75"/>
      <c r="H21" s="12"/>
      <c r="I21" s="77"/>
      <c r="J21" s="85">
        <f t="shared" si="0"/>
        <v>0</v>
      </c>
      <c r="V21" s="2"/>
      <c r="W21" s="2"/>
    </row>
    <row r="22" spans="1:23" ht="13.5" customHeight="1">
      <c r="A22" s="157"/>
      <c r="B22" s="167"/>
      <c r="C22" s="170"/>
      <c r="D22" s="173"/>
      <c r="E22" s="174">
        <f>C22*D22</f>
        <v>0</v>
      </c>
      <c r="F22" s="50" t="s">
        <v>7</v>
      </c>
      <c r="G22" s="69"/>
      <c r="H22" s="9"/>
      <c r="I22" s="70"/>
      <c r="J22" s="85">
        <f t="shared" si="0"/>
        <v>0</v>
      </c>
      <c r="V22" s="2"/>
      <c r="W22" s="2"/>
    </row>
    <row r="23" spans="1:23" ht="13.5" customHeight="1">
      <c r="A23" s="158"/>
      <c r="B23" s="168"/>
      <c r="C23" s="171"/>
      <c r="D23" s="163"/>
      <c r="E23" s="175"/>
      <c r="F23" s="51" t="s">
        <v>8</v>
      </c>
      <c r="G23" s="71"/>
      <c r="H23" s="10"/>
      <c r="I23" s="72"/>
      <c r="J23" s="85">
        <f t="shared" si="0"/>
        <v>0</v>
      </c>
      <c r="V23" s="2"/>
      <c r="W23" s="2"/>
    </row>
    <row r="24" spans="1:23" ht="13.5" customHeight="1">
      <c r="A24" s="158"/>
      <c r="B24" s="168"/>
      <c r="C24" s="171"/>
      <c r="D24" s="163"/>
      <c r="E24" s="175"/>
      <c r="F24" s="52" t="s">
        <v>9</v>
      </c>
      <c r="G24" s="73"/>
      <c r="H24" s="11"/>
      <c r="I24" s="74"/>
      <c r="J24" s="85">
        <f t="shared" si="0"/>
        <v>0</v>
      </c>
      <c r="V24" s="2"/>
      <c r="W24" s="2"/>
    </row>
    <row r="25" spans="1:23" ht="13.5">
      <c r="A25" s="158"/>
      <c r="B25" s="168"/>
      <c r="C25" s="171"/>
      <c r="D25" s="163"/>
      <c r="E25" s="175"/>
      <c r="F25" s="51" t="s">
        <v>10</v>
      </c>
      <c r="G25" s="71"/>
      <c r="H25" s="10"/>
      <c r="I25" s="72"/>
      <c r="J25" s="85">
        <f t="shared" si="0"/>
        <v>0</v>
      </c>
      <c r="V25" s="2"/>
      <c r="W25" s="2"/>
    </row>
    <row r="26" spans="1:23" ht="13.5" customHeight="1">
      <c r="A26" s="159"/>
      <c r="B26" s="169"/>
      <c r="C26" s="172"/>
      <c r="D26" s="164"/>
      <c r="E26" s="176"/>
      <c r="F26" s="53" t="s">
        <v>11</v>
      </c>
      <c r="G26" s="75"/>
      <c r="H26" s="12"/>
      <c r="I26" s="77"/>
      <c r="J26" s="85">
        <f t="shared" si="0"/>
        <v>0</v>
      </c>
      <c r="V26" s="2"/>
      <c r="W26" s="2"/>
    </row>
    <row r="27" spans="1:23" ht="13.5">
      <c r="A27" s="157"/>
      <c r="B27" s="167"/>
      <c r="C27" s="170"/>
      <c r="D27" s="173"/>
      <c r="E27" s="174">
        <f>C27*D27</f>
        <v>0</v>
      </c>
      <c r="F27" s="50" t="s">
        <v>7</v>
      </c>
      <c r="G27" s="69"/>
      <c r="H27" s="9"/>
      <c r="I27" s="70"/>
      <c r="J27" s="85">
        <f t="shared" si="0"/>
        <v>0</v>
      </c>
      <c r="V27" s="2"/>
      <c r="W27" s="2"/>
    </row>
    <row r="28" spans="1:23" ht="13.5">
      <c r="A28" s="158"/>
      <c r="B28" s="168"/>
      <c r="C28" s="171"/>
      <c r="D28" s="163"/>
      <c r="E28" s="175"/>
      <c r="F28" s="51" t="s">
        <v>8</v>
      </c>
      <c r="G28" s="71"/>
      <c r="H28" s="10"/>
      <c r="I28" s="72"/>
      <c r="J28" s="85">
        <f t="shared" si="0"/>
        <v>0</v>
      </c>
      <c r="V28" s="2"/>
      <c r="W28" s="2"/>
    </row>
    <row r="29" spans="1:10" ht="13.5" customHeight="1">
      <c r="A29" s="158"/>
      <c r="B29" s="168"/>
      <c r="C29" s="171"/>
      <c r="D29" s="163"/>
      <c r="E29" s="175"/>
      <c r="F29" s="52" t="s">
        <v>9</v>
      </c>
      <c r="G29" s="73"/>
      <c r="H29" s="11"/>
      <c r="I29" s="74"/>
      <c r="J29" s="85">
        <f t="shared" si="0"/>
        <v>0</v>
      </c>
    </row>
    <row r="30" spans="1:10" ht="13.5" customHeight="1">
      <c r="A30" s="158"/>
      <c r="B30" s="168"/>
      <c r="C30" s="171"/>
      <c r="D30" s="163"/>
      <c r="E30" s="175"/>
      <c r="F30" s="51" t="s">
        <v>10</v>
      </c>
      <c r="G30" s="71"/>
      <c r="H30" s="10"/>
      <c r="I30" s="72"/>
      <c r="J30" s="85">
        <f t="shared" si="0"/>
        <v>0</v>
      </c>
    </row>
    <row r="31" spans="1:10" ht="13.5">
      <c r="A31" s="159"/>
      <c r="B31" s="169"/>
      <c r="C31" s="172"/>
      <c r="D31" s="164"/>
      <c r="E31" s="176"/>
      <c r="F31" s="53" t="s">
        <v>11</v>
      </c>
      <c r="G31" s="75"/>
      <c r="H31" s="12"/>
      <c r="I31" s="77"/>
      <c r="J31" s="85">
        <f t="shared" si="0"/>
        <v>0</v>
      </c>
    </row>
    <row r="32" spans="1:10" ht="13.5">
      <c r="A32" s="157"/>
      <c r="B32" s="167"/>
      <c r="C32" s="170"/>
      <c r="D32" s="173"/>
      <c r="E32" s="174">
        <f>C32*D32</f>
        <v>0</v>
      </c>
      <c r="F32" s="50" t="s">
        <v>7</v>
      </c>
      <c r="G32" s="69"/>
      <c r="H32" s="9"/>
      <c r="I32" s="70"/>
      <c r="J32" s="85">
        <f t="shared" si="0"/>
        <v>0</v>
      </c>
    </row>
    <row r="33" spans="1:10" ht="13.5" customHeight="1">
      <c r="A33" s="158"/>
      <c r="B33" s="168"/>
      <c r="C33" s="171"/>
      <c r="D33" s="163"/>
      <c r="E33" s="175"/>
      <c r="F33" s="51" t="s">
        <v>8</v>
      </c>
      <c r="G33" s="71"/>
      <c r="H33" s="10"/>
      <c r="I33" s="72"/>
      <c r="J33" s="85">
        <f t="shared" si="0"/>
        <v>0</v>
      </c>
    </row>
    <row r="34" spans="1:10" ht="13.5" customHeight="1">
      <c r="A34" s="158"/>
      <c r="B34" s="168"/>
      <c r="C34" s="171"/>
      <c r="D34" s="163"/>
      <c r="E34" s="175"/>
      <c r="F34" s="52" t="s">
        <v>9</v>
      </c>
      <c r="G34" s="73"/>
      <c r="H34" s="11"/>
      <c r="I34" s="74"/>
      <c r="J34" s="85">
        <f aca="true" t="shared" si="1" ref="J34:J61">H34*I34</f>
        <v>0</v>
      </c>
    </row>
    <row r="35" spans="1:10" ht="13.5" customHeight="1">
      <c r="A35" s="158"/>
      <c r="B35" s="168"/>
      <c r="C35" s="171"/>
      <c r="D35" s="163"/>
      <c r="E35" s="175"/>
      <c r="F35" s="51" t="s">
        <v>10</v>
      </c>
      <c r="G35" s="71"/>
      <c r="H35" s="10"/>
      <c r="I35" s="72"/>
      <c r="J35" s="85">
        <f t="shared" si="1"/>
        <v>0</v>
      </c>
    </row>
    <row r="36" spans="1:10" ht="13.5">
      <c r="A36" s="159"/>
      <c r="B36" s="169"/>
      <c r="C36" s="172"/>
      <c r="D36" s="164"/>
      <c r="E36" s="176"/>
      <c r="F36" s="53" t="s">
        <v>11</v>
      </c>
      <c r="G36" s="75"/>
      <c r="H36" s="12"/>
      <c r="I36" s="77"/>
      <c r="J36" s="85">
        <f t="shared" si="1"/>
        <v>0</v>
      </c>
    </row>
    <row r="37" spans="1:22" ht="13.5">
      <c r="A37" s="157"/>
      <c r="B37" s="168"/>
      <c r="C37" s="171"/>
      <c r="D37" s="163"/>
      <c r="E37" s="174">
        <f>C37*D37</f>
        <v>0</v>
      </c>
      <c r="F37" s="50" t="s">
        <v>7</v>
      </c>
      <c r="G37" s="69"/>
      <c r="H37" s="9"/>
      <c r="I37" s="70"/>
      <c r="J37" s="85">
        <f>H37*I37</f>
        <v>0</v>
      </c>
      <c r="V37" s="2"/>
    </row>
    <row r="38" spans="1:22" ht="13.5">
      <c r="A38" s="158"/>
      <c r="B38" s="168"/>
      <c r="C38" s="171"/>
      <c r="D38" s="163"/>
      <c r="E38" s="175"/>
      <c r="F38" s="51" t="s">
        <v>8</v>
      </c>
      <c r="G38" s="71"/>
      <c r="H38" s="10"/>
      <c r="I38" s="72"/>
      <c r="J38" s="85">
        <f>H38*I38</f>
        <v>0</v>
      </c>
      <c r="V38" s="2"/>
    </row>
    <row r="39" spans="1:22" ht="13.5">
      <c r="A39" s="158"/>
      <c r="B39" s="168"/>
      <c r="C39" s="171"/>
      <c r="D39" s="163"/>
      <c r="E39" s="175"/>
      <c r="F39" s="52" t="s">
        <v>9</v>
      </c>
      <c r="G39" s="73"/>
      <c r="H39" s="11"/>
      <c r="I39" s="74"/>
      <c r="J39" s="85">
        <f>H39*I39</f>
        <v>0</v>
      </c>
      <c r="V39" s="2"/>
    </row>
    <row r="40" spans="1:10" ht="13.5">
      <c r="A40" s="158"/>
      <c r="B40" s="168"/>
      <c r="C40" s="171"/>
      <c r="D40" s="163"/>
      <c r="E40" s="175"/>
      <c r="F40" s="51" t="s">
        <v>10</v>
      </c>
      <c r="G40" s="71"/>
      <c r="H40" s="10"/>
      <c r="I40" s="72"/>
      <c r="J40" s="85">
        <f>H40*I40</f>
        <v>0</v>
      </c>
    </row>
    <row r="41" spans="1:10" ht="13.5">
      <c r="A41" s="159"/>
      <c r="B41" s="169"/>
      <c r="C41" s="172"/>
      <c r="D41" s="164"/>
      <c r="E41" s="176"/>
      <c r="F41" s="53" t="s">
        <v>11</v>
      </c>
      <c r="G41" s="75"/>
      <c r="H41" s="12"/>
      <c r="I41" s="77"/>
      <c r="J41" s="85">
        <f>H41*I41</f>
        <v>0</v>
      </c>
    </row>
    <row r="42" spans="1:10" ht="13.5" customHeight="1">
      <c r="A42" s="157"/>
      <c r="B42" s="167"/>
      <c r="C42" s="170"/>
      <c r="D42" s="173"/>
      <c r="E42" s="174">
        <f>C42*D42</f>
        <v>0</v>
      </c>
      <c r="F42" s="50" t="s">
        <v>7</v>
      </c>
      <c r="G42" s="69"/>
      <c r="H42" s="9"/>
      <c r="I42" s="70"/>
      <c r="J42" s="85">
        <f t="shared" si="1"/>
        <v>0</v>
      </c>
    </row>
    <row r="43" spans="1:10" ht="13.5" customHeight="1">
      <c r="A43" s="158"/>
      <c r="B43" s="168"/>
      <c r="C43" s="171"/>
      <c r="D43" s="163"/>
      <c r="E43" s="175"/>
      <c r="F43" s="51" t="s">
        <v>8</v>
      </c>
      <c r="G43" s="71"/>
      <c r="H43" s="10"/>
      <c r="I43" s="72"/>
      <c r="J43" s="85">
        <f t="shared" si="1"/>
        <v>0</v>
      </c>
    </row>
    <row r="44" spans="1:10" ht="14.25" customHeight="1">
      <c r="A44" s="158"/>
      <c r="B44" s="168"/>
      <c r="C44" s="171"/>
      <c r="D44" s="163"/>
      <c r="E44" s="175"/>
      <c r="F44" s="52" t="s">
        <v>9</v>
      </c>
      <c r="G44" s="73"/>
      <c r="H44" s="11"/>
      <c r="I44" s="74"/>
      <c r="J44" s="85">
        <f t="shared" si="1"/>
        <v>0</v>
      </c>
    </row>
    <row r="45" spans="1:10" ht="13.5">
      <c r="A45" s="158"/>
      <c r="B45" s="168"/>
      <c r="C45" s="171"/>
      <c r="D45" s="163"/>
      <c r="E45" s="175"/>
      <c r="F45" s="51" t="s">
        <v>10</v>
      </c>
      <c r="G45" s="71"/>
      <c r="H45" s="10"/>
      <c r="I45" s="72"/>
      <c r="J45" s="85">
        <f t="shared" si="1"/>
        <v>0</v>
      </c>
    </row>
    <row r="46" spans="1:10" ht="13.5">
      <c r="A46" s="159"/>
      <c r="B46" s="169"/>
      <c r="C46" s="172"/>
      <c r="D46" s="164"/>
      <c r="E46" s="176"/>
      <c r="F46" s="53" t="s">
        <v>11</v>
      </c>
      <c r="G46" s="75"/>
      <c r="H46" s="12"/>
      <c r="I46" s="77"/>
      <c r="J46" s="85">
        <f t="shared" si="1"/>
        <v>0</v>
      </c>
    </row>
    <row r="47" spans="1:22" ht="13.5">
      <c r="A47" s="157"/>
      <c r="B47" s="167"/>
      <c r="C47" s="170"/>
      <c r="D47" s="173"/>
      <c r="E47" s="174">
        <f>C47*D47</f>
        <v>0</v>
      </c>
      <c r="F47" s="50" t="s">
        <v>7</v>
      </c>
      <c r="G47" s="69"/>
      <c r="H47" s="9"/>
      <c r="I47" s="70"/>
      <c r="J47" s="85">
        <f t="shared" si="1"/>
        <v>0</v>
      </c>
      <c r="V47" s="2"/>
    </row>
    <row r="48" spans="1:22" ht="13.5">
      <c r="A48" s="158"/>
      <c r="B48" s="168"/>
      <c r="C48" s="171"/>
      <c r="D48" s="163"/>
      <c r="E48" s="175"/>
      <c r="F48" s="51" t="s">
        <v>8</v>
      </c>
      <c r="G48" s="71"/>
      <c r="H48" s="10"/>
      <c r="I48" s="72"/>
      <c r="J48" s="85">
        <f t="shared" si="1"/>
        <v>0</v>
      </c>
      <c r="V48" s="2"/>
    </row>
    <row r="49" spans="1:22" ht="13.5">
      <c r="A49" s="158"/>
      <c r="B49" s="168"/>
      <c r="C49" s="171"/>
      <c r="D49" s="163"/>
      <c r="E49" s="175"/>
      <c r="F49" s="52" t="s">
        <v>9</v>
      </c>
      <c r="G49" s="73"/>
      <c r="H49" s="11"/>
      <c r="I49" s="74"/>
      <c r="J49" s="85">
        <f t="shared" si="1"/>
        <v>0</v>
      </c>
      <c r="V49" s="2"/>
    </row>
    <row r="50" spans="1:22" ht="13.5">
      <c r="A50" s="158"/>
      <c r="B50" s="168"/>
      <c r="C50" s="171"/>
      <c r="D50" s="163"/>
      <c r="E50" s="175"/>
      <c r="F50" s="51" t="s">
        <v>10</v>
      </c>
      <c r="G50" s="71"/>
      <c r="H50" s="10"/>
      <c r="I50" s="72"/>
      <c r="J50" s="85">
        <f t="shared" si="1"/>
        <v>0</v>
      </c>
      <c r="V50" s="2"/>
    </row>
    <row r="51" spans="1:22" ht="13.5">
      <c r="A51" s="159"/>
      <c r="B51" s="169"/>
      <c r="C51" s="172"/>
      <c r="D51" s="164"/>
      <c r="E51" s="176"/>
      <c r="F51" s="53" t="s">
        <v>11</v>
      </c>
      <c r="G51" s="75"/>
      <c r="H51" s="12"/>
      <c r="I51" s="77"/>
      <c r="J51" s="85">
        <f t="shared" si="1"/>
        <v>0</v>
      </c>
      <c r="V51" s="2"/>
    </row>
    <row r="52" spans="1:22" ht="13.5">
      <c r="A52" s="157"/>
      <c r="B52" s="167"/>
      <c r="C52" s="170"/>
      <c r="D52" s="173"/>
      <c r="E52" s="174">
        <f>C52*D52</f>
        <v>0</v>
      </c>
      <c r="F52" s="50" t="s">
        <v>7</v>
      </c>
      <c r="G52" s="69"/>
      <c r="H52" s="9"/>
      <c r="I52" s="70"/>
      <c r="J52" s="85">
        <f t="shared" si="1"/>
        <v>0</v>
      </c>
      <c r="V52" s="2"/>
    </row>
    <row r="53" spans="1:22" ht="13.5">
      <c r="A53" s="158"/>
      <c r="B53" s="168"/>
      <c r="C53" s="171"/>
      <c r="D53" s="163"/>
      <c r="E53" s="175"/>
      <c r="F53" s="51" t="s">
        <v>8</v>
      </c>
      <c r="G53" s="71"/>
      <c r="H53" s="10"/>
      <c r="I53" s="72"/>
      <c r="J53" s="85">
        <f t="shared" si="1"/>
        <v>0</v>
      </c>
      <c r="V53" s="2"/>
    </row>
    <row r="54" spans="1:22" ht="13.5">
      <c r="A54" s="158"/>
      <c r="B54" s="168"/>
      <c r="C54" s="171"/>
      <c r="D54" s="163"/>
      <c r="E54" s="175"/>
      <c r="F54" s="52" t="s">
        <v>9</v>
      </c>
      <c r="G54" s="73"/>
      <c r="H54" s="11"/>
      <c r="I54" s="74"/>
      <c r="J54" s="85">
        <f t="shared" si="1"/>
        <v>0</v>
      </c>
      <c r="V54" s="2"/>
    </row>
    <row r="55" spans="1:22" ht="13.5">
      <c r="A55" s="158"/>
      <c r="B55" s="168"/>
      <c r="C55" s="171"/>
      <c r="D55" s="163"/>
      <c r="E55" s="175"/>
      <c r="F55" s="51" t="s">
        <v>10</v>
      </c>
      <c r="G55" s="71"/>
      <c r="H55" s="10"/>
      <c r="I55" s="72"/>
      <c r="J55" s="85">
        <f t="shared" si="1"/>
        <v>0</v>
      </c>
      <c r="V55" s="2"/>
    </row>
    <row r="56" spans="1:22" ht="13.5">
      <c r="A56" s="159"/>
      <c r="B56" s="169"/>
      <c r="C56" s="172"/>
      <c r="D56" s="164"/>
      <c r="E56" s="176"/>
      <c r="F56" s="53" t="s">
        <v>11</v>
      </c>
      <c r="G56" s="75"/>
      <c r="H56" s="12"/>
      <c r="I56" s="77"/>
      <c r="J56" s="85">
        <f t="shared" si="1"/>
        <v>0</v>
      </c>
      <c r="V56" s="2"/>
    </row>
    <row r="57" spans="1:22" ht="13.5">
      <c r="A57" s="157"/>
      <c r="B57" s="167"/>
      <c r="C57" s="170"/>
      <c r="D57" s="173"/>
      <c r="E57" s="174">
        <f>C57*D57</f>
        <v>0</v>
      </c>
      <c r="F57" s="50" t="s">
        <v>7</v>
      </c>
      <c r="G57" s="69"/>
      <c r="H57" s="9"/>
      <c r="I57" s="70"/>
      <c r="J57" s="85">
        <f t="shared" si="1"/>
        <v>0</v>
      </c>
      <c r="V57" s="2"/>
    </row>
    <row r="58" spans="1:22" ht="13.5">
      <c r="A58" s="158"/>
      <c r="B58" s="168"/>
      <c r="C58" s="171"/>
      <c r="D58" s="163"/>
      <c r="E58" s="175"/>
      <c r="F58" s="51" t="s">
        <v>8</v>
      </c>
      <c r="G58" s="71"/>
      <c r="H58" s="10"/>
      <c r="I58" s="72"/>
      <c r="J58" s="85">
        <f t="shared" si="1"/>
        <v>0</v>
      </c>
      <c r="V58" s="2"/>
    </row>
    <row r="59" spans="1:22" ht="13.5">
      <c r="A59" s="158"/>
      <c r="B59" s="168"/>
      <c r="C59" s="171"/>
      <c r="D59" s="163"/>
      <c r="E59" s="175"/>
      <c r="F59" s="52" t="s">
        <v>9</v>
      </c>
      <c r="G59" s="73"/>
      <c r="H59" s="11"/>
      <c r="I59" s="74"/>
      <c r="J59" s="85">
        <f t="shared" si="1"/>
        <v>0</v>
      </c>
      <c r="V59" s="2"/>
    </row>
    <row r="60" spans="1:22" ht="13.5">
      <c r="A60" s="158"/>
      <c r="B60" s="168"/>
      <c r="C60" s="171"/>
      <c r="D60" s="163"/>
      <c r="E60" s="175"/>
      <c r="F60" s="51" t="s">
        <v>10</v>
      </c>
      <c r="G60" s="71"/>
      <c r="H60" s="10"/>
      <c r="I60" s="72"/>
      <c r="J60" s="85">
        <f t="shared" si="1"/>
        <v>0</v>
      </c>
      <c r="V60" s="2"/>
    </row>
    <row r="61" spans="1:22" ht="13.5">
      <c r="A61" s="159"/>
      <c r="B61" s="169"/>
      <c r="C61" s="172"/>
      <c r="D61" s="164"/>
      <c r="E61" s="176"/>
      <c r="F61" s="53" t="s">
        <v>11</v>
      </c>
      <c r="G61" s="75"/>
      <c r="H61" s="12"/>
      <c r="I61" s="77"/>
      <c r="J61" s="85">
        <f t="shared" si="1"/>
        <v>0</v>
      </c>
      <c r="V61" s="2"/>
    </row>
    <row r="62" spans="1:10" ht="13.5">
      <c r="A62" s="4" t="s">
        <v>58</v>
      </c>
      <c r="B62" s="15"/>
      <c r="C62" s="165">
        <f>SUM(C2:C61)</f>
        <v>0</v>
      </c>
      <c r="D62" s="8" t="s">
        <v>59</v>
      </c>
      <c r="E62" s="180">
        <f>SUM(E2:E61)</f>
        <v>0</v>
      </c>
      <c r="F62" s="162"/>
      <c r="G62" s="16" t="s">
        <v>26</v>
      </c>
      <c r="H62" s="3"/>
      <c r="I62" s="15"/>
      <c r="J62" s="180">
        <f>SUM(J2:J61)</f>
        <v>0</v>
      </c>
    </row>
    <row r="63" spans="1:10" ht="13.5">
      <c r="A63" s="6"/>
      <c r="B63" s="54" t="s">
        <v>54</v>
      </c>
      <c r="C63" s="166"/>
      <c r="D63" s="55" t="s">
        <v>27</v>
      </c>
      <c r="E63" s="161"/>
      <c r="F63" s="156"/>
      <c r="G63" s="16"/>
      <c r="H63" s="3"/>
      <c r="I63" s="54" t="s">
        <v>28</v>
      </c>
      <c r="J63" s="160"/>
    </row>
    <row r="64" spans="1:10" ht="13.5">
      <c r="A64" s="61" t="s">
        <v>39</v>
      </c>
      <c r="B64" s="56"/>
      <c r="C64" s="56"/>
      <c r="D64" s="56"/>
      <c r="E64" s="56"/>
      <c r="F64" s="56"/>
      <c r="G64" s="56"/>
      <c r="H64" s="56"/>
      <c r="I64" s="56"/>
      <c r="J64" s="62"/>
    </row>
    <row r="65" spans="1:10" ht="19.5" customHeight="1">
      <c r="A65" s="91" t="s">
        <v>62</v>
      </c>
      <c r="B65" s="92"/>
      <c r="C65" s="93"/>
      <c r="D65" s="94" t="str">
        <f>IF(C62&gt;=J62,"≧","＜")</f>
        <v>≧</v>
      </c>
      <c r="E65" s="95" t="s">
        <v>63</v>
      </c>
      <c r="F65" s="96"/>
      <c r="G65" s="97"/>
      <c r="H65" s="93"/>
      <c r="I65" s="98" t="s">
        <v>29</v>
      </c>
      <c r="J65" s="94" t="str">
        <f>IF(C62&gt;=J62,"ＯＫ","ＯＵＴ")</f>
        <v>ＯＫ</v>
      </c>
    </row>
    <row r="67" spans="1:11" ht="13.5">
      <c r="A67" s="99" t="s">
        <v>48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6.5">
      <c r="A68" s="155" t="s">
        <v>19</v>
      </c>
      <c r="B68" s="182"/>
      <c r="C68" s="155" t="s">
        <v>20</v>
      </c>
      <c r="D68" s="181"/>
      <c r="E68" s="181"/>
      <c r="F68" s="181"/>
      <c r="G68" s="182"/>
      <c r="H68" s="20" t="s">
        <v>44</v>
      </c>
      <c r="I68" s="20" t="s">
        <v>45</v>
      </c>
      <c r="J68" s="19"/>
      <c r="K68" s="19"/>
    </row>
    <row r="69" spans="1:11" ht="13.5">
      <c r="A69" s="183" t="s">
        <v>24</v>
      </c>
      <c r="B69" s="184"/>
      <c r="C69" s="155" t="s">
        <v>21</v>
      </c>
      <c r="D69" s="181"/>
      <c r="E69" s="181"/>
      <c r="F69" s="181"/>
      <c r="G69" s="182"/>
      <c r="H69" s="20">
        <v>1.2</v>
      </c>
      <c r="I69" s="20">
        <v>0.2</v>
      </c>
      <c r="J69" s="19"/>
      <c r="K69" s="19"/>
    </row>
    <row r="70" spans="1:11" ht="13.5">
      <c r="A70" s="185"/>
      <c r="B70" s="186"/>
      <c r="C70" s="155" t="s">
        <v>22</v>
      </c>
      <c r="D70" s="181"/>
      <c r="E70" s="181"/>
      <c r="F70" s="181"/>
      <c r="G70" s="182"/>
      <c r="H70" s="20">
        <v>2.8</v>
      </c>
      <c r="I70" s="20">
        <v>0.5</v>
      </c>
      <c r="J70" s="19"/>
      <c r="K70" s="19"/>
    </row>
    <row r="71" spans="1:11" ht="13.5">
      <c r="A71" s="183" t="s">
        <v>25</v>
      </c>
      <c r="B71" s="184"/>
      <c r="C71" s="155" t="s">
        <v>21</v>
      </c>
      <c r="D71" s="181"/>
      <c r="E71" s="181"/>
      <c r="F71" s="181"/>
      <c r="G71" s="182"/>
      <c r="H71" s="20">
        <v>0.88</v>
      </c>
      <c r="I71" s="20">
        <v>0.15</v>
      </c>
      <c r="J71" s="19"/>
      <c r="K71" s="19"/>
    </row>
    <row r="72" spans="1:11" ht="13.5">
      <c r="A72" s="187"/>
      <c r="B72" s="188"/>
      <c r="C72" s="155" t="s">
        <v>22</v>
      </c>
      <c r="D72" s="181"/>
      <c r="E72" s="181"/>
      <c r="F72" s="181"/>
      <c r="G72" s="182"/>
      <c r="H72" s="20">
        <v>1.4</v>
      </c>
      <c r="I72" s="20">
        <v>0.25</v>
      </c>
      <c r="J72" s="19"/>
      <c r="K72" s="19"/>
    </row>
    <row r="73" spans="1:11" ht="13.5">
      <c r="A73" s="185"/>
      <c r="B73" s="186"/>
      <c r="C73" s="155" t="s">
        <v>23</v>
      </c>
      <c r="D73" s="181"/>
      <c r="E73" s="181"/>
      <c r="F73" s="181"/>
      <c r="G73" s="182"/>
      <c r="H73" s="22">
        <v>3</v>
      </c>
      <c r="I73" s="20">
        <v>0.5</v>
      </c>
      <c r="J73" s="19"/>
      <c r="K73" s="19"/>
    </row>
    <row r="74" spans="1:11" ht="13.5">
      <c r="A74" s="23" t="s">
        <v>70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2:9" ht="16.5">
      <c r="B75" s="23" t="s">
        <v>65</v>
      </c>
      <c r="C75" s="19"/>
      <c r="D75" s="24" t="s">
        <v>66</v>
      </c>
      <c r="E75" s="19"/>
      <c r="F75" s="19"/>
      <c r="G75" s="19"/>
      <c r="H75" s="19"/>
      <c r="I75" s="19"/>
    </row>
    <row r="76" spans="1:9" ht="16.5">
      <c r="A76" s="19"/>
      <c r="B76" s="19"/>
      <c r="C76" s="19"/>
      <c r="D76" s="23" t="s">
        <v>46</v>
      </c>
      <c r="E76" s="19"/>
      <c r="F76" s="19"/>
      <c r="G76" s="19"/>
      <c r="H76" s="19"/>
      <c r="I76" s="19"/>
    </row>
    <row r="77" spans="1:9" ht="13.5">
      <c r="A77" s="19"/>
      <c r="B77" s="19"/>
      <c r="C77" s="19"/>
      <c r="D77" s="23" t="s">
        <v>12</v>
      </c>
      <c r="E77" s="19"/>
      <c r="F77" s="19"/>
      <c r="G77" s="19"/>
      <c r="H77" s="19"/>
      <c r="I77" s="19"/>
    </row>
    <row r="78" spans="1:9" ht="13.5">
      <c r="A78" s="19"/>
      <c r="B78" s="19"/>
      <c r="C78" s="19"/>
      <c r="D78" s="19" t="s">
        <v>67</v>
      </c>
      <c r="E78" s="19"/>
      <c r="F78" s="19"/>
      <c r="G78" s="19"/>
      <c r="H78" s="19"/>
      <c r="I78" s="19"/>
    </row>
    <row r="79" spans="1:9" ht="13.5">
      <c r="A79" s="19"/>
      <c r="B79" s="19"/>
      <c r="C79" s="19"/>
      <c r="D79" s="19"/>
      <c r="E79" s="19"/>
      <c r="F79" s="19"/>
      <c r="G79" s="19"/>
      <c r="H79" s="19"/>
      <c r="I79" s="19"/>
    </row>
    <row r="80" spans="1:3" s="27" customFormat="1" ht="13.5">
      <c r="A80" s="148" t="s">
        <v>60</v>
      </c>
      <c r="B80" s="148"/>
      <c r="C80" s="149"/>
    </row>
    <row r="81" spans="1:5" s="21" customFormat="1" ht="13.5">
      <c r="A81" s="150" t="s">
        <v>35</v>
      </c>
      <c r="B81" s="151"/>
      <c r="C81" s="152"/>
      <c r="D81" s="153" t="s">
        <v>40</v>
      </c>
      <c r="E81" s="154"/>
    </row>
    <row r="82" spans="1:5" s="21" customFormat="1" ht="13.5">
      <c r="A82" s="189" t="s">
        <v>30</v>
      </c>
      <c r="B82" s="190"/>
      <c r="C82" s="191"/>
      <c r="D82" s="189"/>
      <c r="E82" s="191"/>
    </row>
    <row r="83" spans="1:5" s="21" customFormat="1" ht="13.5">
      <c r="A83" s="189" t="s">
        <v>31</v>
      </c>
      <c r="B83" s="190"/>
      <c r="C83" s="191"/>
      <c r="D83" s="189"/>
      <c r="E83" s="191"/>
    </row>
    <row r="84" spans="1:5" s="21" customFormat="1" ht="13.5">
      <c r="A84" s="189"/>
      <c r="B84" s="190"/>
      <c r="C84" s="191"/>
      <c r="D84" s="189"/>
      <c r="E84" s="191"/>
    </row>
  </sheetData>
  <mergeCells count="82">
    <mergeCell ref="A82:C82"/>
    <mergeCell ref="A83:C83"/>
    <mergeCell ref="A84:C84"/>
    <mergeCell ref="D82:E82"/>
    <mergeCell ref="D83:E83"/>
    <mergeCell ref="D84:E84"/>
    <mergeCell ref="C70:G70"/>
    <mergeCell ref="A68:B68"/>
    <mergeCell ref="A69:B70"/>
    <mergeCell ref="A71:B73"/>
    <mergeCell ref="C71:G71"/>
    <mergeCell ref="C72:G72"/>
    <mergeCell ref="C73:G73"/>
    <mergeCell ref="A80:C80"/>
    <mergeCell ref="A81:C81"/>
    <mergeCell ref="D81:E81"/>
    <mergeCell ref="A47:A51"/>
    <mergeCell ref="A52:A56"/>
    <mergeCell ref="A57:A61"/>
    <mergeCell ref="E47:E51"/>
    <mergeCell ref="E57:E61"/>
    <mergeCell ref="C68:G68"/>
    <mergeCell ref="C69:G69"/>
    <mergeCell ref="A42:A46"/>
    <mergeCell ref="A2:A6"/>
    <mergeCell ref="A12:A16"/>
    <mergeCell ref="A17:A21"/>
    <mergeCell ref="A22:A26"/>
    <mergeCell ref="A37:A41"/>
    <mergeCell ref="A7:A11"/>
    <mergeCell ref="A27:A31"/>
    <mergeCell ref="A32:A36"/>
    <mergeCell ref="J62:J63"/>
    <mergeCell ref="E62:E63"/>
    <mergeCell ref="D12:D16"/>
    <mergeCell ref="E12:E16"/>
    <mergeCell ref="E37:E41"/>
    <mergeCell ref="E52:E56"/>
    <mergeCell ref="D52:D56"/>
    <mergeCell ref="D22:D26"/>
    <mergeCell ref="F62:F63"/>
    <mergeCell ref="E17:E21"/>
    <mergeCell ref="E32:E36"/>
    <mergeCell ref="E2:E6"/>
    <mergeCell ref="D7:D11"/>
    <mergeCell ref="D27:D31"/>
    <mergeCell ref="E7:E11"/>
    <mergeCell ref="E22:E26"/>
    <mergeCell ref="E27:E31"/>
    <mergeCell ref="D2:D6"/>
    <mergeCell ref="D17:D21"/>
    <mergeCell ref="D32:D36"/>
    <mergeCell ref="C2:C6"/>
    <mergeCell ref="B42:B46"/>
    <mergeCell ref="C42:C46"/>
    <mergeCell ref="C47:C51"/>
    <mergeCell ref="C27:C31"/>
    <mergeCell ref="B37:B41"/>
    <mergeCell ref="B27:B31"/>
    <mergeCell ref="C17:C21"/>
    <mergeCell ref="C22:C26"/>
    <mergeCell ref="C7:C11"/>
    <mergeCell ref="E42:E46"/>
    <mergeCell ref="D42:D46"/>
    <mergeCell ref="B2:B6"/>
    <mergeCell ref="B17:B21"/>
    <mergeCell ref="B22:B26"/>
    <mergeCell ref="C32:C36"/>
    <mergeCell ref="B32:B36"/>
    <mergeCell ref="B12:B16"/>
    <mergeCell ref="C12:C16"/>
    <mergeCell ref="B7:B11"/>
    <mergeCell ref="D37:D41"/>
    <mergeCell ref="C62:C63"/>
    <mergeCell ref="B57:B61"/>
    <mergeCell ref="C57:C61"/>
    <mergeCell ref="D57:D61"/>
    <mergeCell ref="D47:D51"/>
    <mergeCell ref="C52:C56"/>
    <mergeCell ref="C37:C41"/>
    <mergeCell ref="B52:B56"/>
    <mergeCell ref="B47:B51"/>
  </mergeCells>
  <printOptions/>
  <pageMargins left="0.984251968503937" right="0.48" top="0.92" bottom="0.984251968503937" header="0.28" footer="0.5118110236220472"/>
  <pageSetup errors="blank" fitToHeight="1" fitToWidth="1" horizontalDpi="600" verticalDpi="600" orientation="portrait" paperSize="9" scale="67" r:id="rId2"/>
  <headerFooter alignWithMargins="0">
    <oddHeader>&amp;C&amp;"ＭＳ Ｐゴシック,太字"&amp;16建築材料表&amp;R
㈱確認サービス
&amp;8 2003/8/29改定</oddHeader>
    <oddFooter>&amp;R設計者　氏名　　　　　　　　　　　　　　　　　　　　㊞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1" width="9.625" style="27" customWidth="1"/>
    <col min="12" max="16384" width="9.00390625" style="27" customWidth="1"/>
  </cols>
  <sheetData>
    <row r="1" spans="1:8" ht="27" customHeight="1">
      <c r="A1" s="14" t="s">
        <v>41</v>
      </c>
      <c r="B1" s="17"/>
      <c r="C1" s="25"/>
      <c r="D1" s="26"/>
      <c r="E1" s="26"/>
      <c r="F1" s="26"/>
      <c r="G1" s="26"/>
      <c r="H1" s="26"/>
    </row>
    <row r="2" spans="1:11" ht="13.5">
      <c r="A2" s="229" t="s">
        <v>37</v>
      </c>
      <c r="B2" s="229"/>
      <c r="C2" s="28" t="s">
        <v>2</v>
      </c>
      <c r="D2" s="26"/>
      <c r="E2" s="26"/>
      <c r="F2" s="33" t="s">
        <v>49</v>
      </c>
      <c r="G2" s="192" t="s">
        <v>38</v>
      </c>
      <c r="H2" s="193"/>
      <c r="I2" s="193"/>
      <c r="J2" s="193"/>
      <c r="K2" s="194"/>
    </row>
    <row r="3" spans="1:11" ht="13.5" customHeight="1">
      <c r="A3" s="230" t="s">
        <v>32</v>
      </c>
      <c r="B3" s="231"/>
      <c r="C3" s="39"/>
      <c r="E3" s="30"/>
      <c r="F3" s="203"/>
      <c r="G3" s="206"/>
      <c r="H3" s="207"/>
      <c r="I3" s="207"/>
      <c r="J3" s="207"/>
      <c r="K3" s="208"/>
    </row>
    <row r="4" spans="1:11" ht="13.5">
      <c r="A4" s="201" t="s">
        <v>33</v>
      </c>
      <c r="B4" s="202"/>
      <c r="C4" s="83"/>
      <c r="F4" s="204"/>
      <c r="G4" s="209"/>
      <c r="H4" s="210"/>
      <c r="I4" s="210"/>
      <c r="J4" s="210"/>
      <c r="K4" s="211"/>
    </row>
    <row r="5" spans="1:11" ht="13.5">
      <c r="A5" s="215"/>
      <c r="B5" s="216"/>
      <c r="C5" s="39"/>
      <c r="D5" s="27" t="s">
        <v>56</v>
      </c>
      <c r="F5" s="204"/>
      <c r="G5" s="209"/>
      <c r="H5" s="210"/>
      <c r="I5" s="210"/>
      <c r="J5" s="210"/>
      <c r="K5" s="211"/>
    </row>
    <row r="6" spans="1:11" ht="13.5">
      <c r="A6" s="227"/>
      <c r="B6" s="228"/>
      <c r="C6" s="39"/>
      <c r="D6" s="26"/>
      <c r="E6" s="26"/>
      <c r="F6" s="205"/>
      <c r="G6" s="212"/>
      <c r="H6" s="213"/>
      <c r="I6" s="213"/>
      <c r="J6" s="213"/>
      <c r="K6" s="214"/>
    </row>
    <row r="7" spans="1:11" ht="13.5">
      <c r="A7" s="82"/>
      <c r="B7" s="18"/>
      <c r="C7" s="39"/>
      <c r="D7" s="26"/>
      <c r="E7" s="26"/>
      <c r="F7" s="33" t="s">
        <v>34</v>
      </c>
      <c r="G7" s="192" t="s">
        <v>36</v>
      </c>
      <c r="H7" s="193"/>
      <c r="I7" s="193"/>
      <c r="J7" s="193"/>
      <c r="K7" s="194"/>
    </row>
    <row r="8" spans="1:11" ht="13.5">
      <c r="A8" s="82"/>
      <c r="B8" s="18"/>
      <c r="C8" s="39"/>
      <c r="D8" s="26"/>
      <c r="E8" s="26"/>
      <c r="F8" s="203"/>
      <c r="G8" s="206"/>
      <c r="H8" s="207"/>
      <c r="I8" s="207"/>
      <c r="J8" s="207"/>
      <c r="K8" s="208"/>
    </row>
    <row r="9" spans="1:11" ht="13.5" customHeight="1">
      <c r="A9" s="227"/>
      <c r="B9" s="228"/>
      <c r="C9" s="39"/>
      <c r="D9" s="26"/>
      <c r="E9" s="26"/>
      <c r="F9" s="204"/>
      <c r="G9" s="209"/>
      <c r="H9" s="210"/>
      <c r="I9" s="210"/>
      <c r="J9" s="210"/>
      <c r="K9" s="211"/>
    </row>
    <row r="10" spans="1:11" ht="13.5">
      <c r="A10" s="227"/>
      <c r="B10" s="228"/>
      <c r="C10" s="39"/>
      <c r="F10" s="204"/>
      <c r="G10" s="209"/>
      <c r="H10" s="210"/>
      <c r="I10" s="210"/>
      <c r="J10" s="210"/>
      <c r="K10" s="211"/>
    </row>
    <row r="11" spans="1:11" ht="13.5">
      <c r="A11" s="215"/>
      <c r="B11" s="216"/>
      <c r="C11" s="68"/>
      <c r="F11" s="205"/>
      <c r="G11" s="212"/>
      <c r="H11" s="213"/>
      <c r="I11" s="213"/>
      <c r="J11" s="213"/>
      <c r="K11" s="214"/>
    </row>
    <row r="12" spans="1:11" ht="13.5">
      <c r="A12" s="57"/>
      <c r="B12" s="57"/>
      <c r="C12" s="34"/>
      <c r="D12" s="58"/>
      <c r="E12" s="58"/>
      <c r="F12" s="58"/>
      <c r="G12" s="58"/>
      <c r="H12" s="84"/>
      <c r="I12" s="84"/>
      <c r="J12" s="84"/>
      <c r="K12" s="84"/>
    </row>
    <row r="13" spans="1:8" ht="27" customHeight="1">
      <c r="A13" s="13" t="s">
        <v>47</v>
      </c>
      <c r="D13" s="32"/>
      <c r="E13" s="32"/>
      <c r="F13" s="32"/>
      <c r="G13" s="32"/>
      <c r="H13" s="32"/>
    </row>
    <row r="14" spans="1:11" ht="13.5">
      <c r="A14" s="192" t="s">
        <v>14</v>
      </c>
      <c r="B14" s="194"/>
      <c r="C14" s="195" t="s">
        <v>15</v>
      </c>
      <c r="D14" s="197"/>
      <c r="E14" s="195" t="s">
        <v>16</v>
      </c>
      <c r="F14" s="196"/>
      <c r="G14" s="197"/>
      <c r="H14" s="28" t="s">
        <v>17</v>
      </c>
      <c r="I14" s="29" t="s">
        <v>61</v>
      </c>
      <c r="J14" s="33" t="s">
        <v>50</v>
      </c>
      <c r="K14" s="33" t="s">
        <v>18</v>
      </c>
    </row>
    <row r="15" spans="1:11" ht="14.25" customHeight="1">
      <c r="A15" s="100" t="s">
        <v>71</v>
      </c>
      <c r="B15" s="221" t="s">
        <v>74</v>
      </c>
      <c r="C15" s="201"/>
      <c r="D15" s="202"/>
      <c r="E15" s="201"/>
      <c r="F15" s="232"/>
      <c r="G15" s="202"/>
      <c r="H15" s="39"/>
      <c r="I15" s="78"/>
      <c r="J15" s="86">
        <f aca="true" t="shared" si="0" ref="J15:J38">H15*I15</f>
        <v>0</v>
      </c>
      <c r="K15" s="198">
        <f>SUM(J15:J26)</f>
        <v>0</v>
      </c>
    </row>
    <row r="16" spans="1:11" ht="13.5">
      <c r="A16" s="221"/>
      <c r="B16" s="222"/>
      <c r="C16" s="201"/>
      <c r="D16" s="202"/>
      <c r="E16" s="201"/>
      <c r="F16" s="232"/>
      <c r="G16" s="202"/>
      <c r="H16" s="38"/>
      <c r="I16" s="78"/>
      <c r="J16" s="86">
        <f t="shared" si="0"/>
        <v>0</v>
      </c>
      <c r="K16" s="199"/>
    </row>
    <row r="17" spans="1:11" ht="13.5">
      <c r="A17" s="222"/>
      <c r="B17" s="222"/>
      <c r="C17" s="201"/>
      <c r="D17" s="202"/>
      <c r="E17" s="201"/>
      <c r="F17" s="232"/>
      <c r="G17" s="202"/>
      <c r="H17" s="38"/>
      <c r="I17" s="79"/>
      <c r="J17" s="86">
        <f t="shared" si="0"/>
        <v>0</v>
      </c>
      <c r="K17" s="199"/>
    </row>
    <row r="18" spans="1:11" ht="13.5">
      <c r="A18" s="222"/>
      <c r="B18" s="222"/>
      <c r="C18" s="201"/>
      <c r="D18" s="202"/>
      <c r="E18" s="201"/>
      <c r="F18" s="232"/>
      <c r="G18" s="202"/>
      <c r="H18" s="38"/>
      <c r="I18" s="78"/>
      <c r="J18" s="86">
        <f t="shared" si="0"/>
        <v>0</v>
      </c>
      <c r="K18" s="199"/>
    </row>
    <row r="19" spans="1:11" ht="13.5">
      <c r="A19" s="222"/>
      <c r="B19" s="222"/>
      <c r="C19" s="201"/>
      <c r="D19" s="202"/>
      <c r="E19" s="230"/>
      <c r="F19" s="233"/>
      <c r="G19" s="231"/>
      <c r="H19" s="38"/>
      <c r="I19" s="78"/>
      <c r="J19" s="86">
        <f t="shared" si="0"/>
        <v>0</v>
      </c>
      <c r="K19" s="199"/>
    </row>
    <row r="20" spans="1:11" ht="13.5">
      <c r="A20" s="222"/>
      <c r="B20" s="222"/>
      <c r="C20" s="35"/>
      <c r="D20" s="37"/>
      <c r="E20" s="42"/>
      <c r="F20" s="43"/>
      <c r="G20" s="44"/>
      <c r="H20" s="38"/>
      <c r="I20" s="78"/>
      <c r="J20" s="86">
        <f t="shared" si="0"/>
        <v>0</v>
      </c>
      <c r="K20" s="199"/>
    </row>
    <row r="21" spans="1:11" ht="13.5">
      <c r="A21" s="222"/>
      <c r="B21" s="222"/>
      <c r="C21" s="35"/>
      <c r="D21" s="37"/>
      <c r="E21" s="42"/>
      <c r="F21" s="43"/>
      <c r="G21" s="44"/>
      <c r="H21" s="38"/>
      <c r="I21" s="80"/>
      <c r="J21" s="86">
        <f t="shared" si="0"/>
        <v>0</v>
      </c>
      <c r="K21" s="199"/>
    </row>
    <row r="22" spans="1:11" ht="13.5">
      <c r="A22" s="223"/>
      <c r="B22" s="222"/>
      <c r="C22" s="201"/>
      <c r="D22" s="202"/>
      <c r="E22" s="35"/>
      <c r="F22" s="36"/>
      <c r="G22" s="37"/>
      <c r="H22" s="39"/>
      <c r="I22" s="78"/>
      <c r="J22" s="86">
        <f t="shared" si="0"/>
        <v>0</v>
      </c>
      <c r="K22" s="199"/>
    </row>
    <row r="23" spans="1:11" ht="14.25" customHeight="1">
      <c r="A23" s="100" t="s">
        <v>72</v>
      </c>
      <c r="B23" s="222"/>
      <c r="C23" s="201"/>
      <c r="D23" s="202"/>
      <c r="E23" s="35"/>
      <c r="F23" s="36"/>
      <c r="G23" s="37"/>
      <c r="H23" s="39"/>
      <c r="I23" s="78"/>
      <c r="J23" s="86">
        <f t="shared" si="0"/>
        <v>0</v>
      </c>
      <c r="K23" s="199"/>
    </row>
    <row r="24" spans="1:11" ht="13.5">
      <c r="A24" s="221"/>
      <c r="B24" s="222"/>
      <c r="C24" s="217"/>
      <c r="D24" s="218"/>
      <c r="E24" s="45"/>
      <c r="F24" s="46"/>
      <c r="G24" s="47"/>
      <c r="H24" s="40"/>
      <c r="I24" s="79"/>
      <c r="J24" s="86">
        <f t="shared" si="0"/>
        <v>0</v>
      </c>
      <c r="K24" s="199"/>
    </row>
    <row r="25" spans="1:11" ht="13.5">
      <c r="A25" s="222"/>
      <c r="B25" s="222"/>
      <c r="C25" s="45"/>
      <c r="D25" s="47"/>
      <c r="E25" s="45"/>
      <c r="F25" s="46"/>
      <c r="G25" s="47"/>
      <c r="H25" s="39"/>
      <c r="I25" s="78"/>
      <c r="J25" s="86">
        <f t="shared" si="0"/>
        <v>0</v>
      </c>
      <c r="K25" s="199"/>
    </row>
    <row r="26" spans="1:11" ht="13.5">
      <c r="A26" s="222"/>
      <c r="B26" s="223"/>
      <c r="C26" s="201"/>
      <c r="D26" s="202"/>
      <c r="E26" s="201"/>
      <c r="F26" s="232"/>
      <c r="G26" s="202"/>
      <c r="H26" s="39"/>
      <c r="I26" s="80"/>
      <c r="J26" s="86">
        <f t="shared" si="0"/>
        <v>0</v>
      </c>
      <c r="K26" s="200"/>
    </row>
    <row r="27" spans="1:11" ht="13.5">
      <c r="A27" s="222"/>
      <c r="B27" s="221" t="s">
        <v>75</v>
      </c>
      <c r="C27" s="45"/>
      <c r="D27" s="47"/>
      <c r="E27" s="45"/>
      <c r="F27" s="46"/>
      <c r="G27" s="47"/>
      <c r="H27" s="40"/>
      <c r="I27" s="79"/>
      <c r="J27" s="86">
        <f t="shared" si="0"/>
        <v>0</v>
      </c>
      <c r="K27" s="198">
        <f>SUM(J27:J38)</f>
        <v>0</v>
      </c>
    </row>
    <row r="28" spans="1:11" ht="13.5">
      <c r="A28" s="222"/>
      <c r="B28" s="222"/>
      <c r="C28" s="201"/>
      <c r="D28" s="202"/>
      <c r="E28" s="201"/>
      <c r="F28" s="232"/>
      <c r="G28" s="202"/>
      <c r="H28" s="38"/>
      <c r="I28" s="78"/>
      <c r="J28" s="86">
        <f t="shared" si="0"/>
        <v>0</v>
      </c>
      <c r="K28" s="199"/>
    </row>
    <row r="29" spans="1:11" ht="13.5">
      <c r="A29" s="222"/>
      <c r="B29" s="222"/>
      <c r="C29" s="201"/>
      <c r="D29" s="202"/>
      <c r="E29" s="201"/>
      <c r="F29" s="232"/>
      <c r="G29" s="202"/>
      <c r="H29" s="38"/>
      <c r="I29" s="79"/>
      <c r="J29" s="86">
        <f t="shared" si="0"/>
        <v>0</v>
      </c>
      <c r="K29" s="199"/>
    </row>
    <row r="30" spans="1:11" ht="13.5">
      <c r="A30" s="223"/>
      <c r="B30" s="222"/>
      <c r="C30" s="201"/>
      <c r="D30" s="202"/>
      <c r="E30" s="201"/>
      <c r="F30" s="232"/>
      <c r="G30" s="202"/>
      <c r="H30" s="38"/>
      <c r="I30" s="78"/>
      <c r="J30" s="86">
        <f t="shared" si="0"/>
        <v>0</v>
      </c>
      <c r="K30" s="199"/>
    </row>
    <row r="31" spans="1:11" ht="14.25" customHeight="1">
      <c r="A31" s="100" t="s">
        <v>73</v>
      </c>
      <c r="B31" s="222"/>
      <c r="C31" s="201"/>
      <c r="D31" s="202"/>
      <c r="E31" s="201"/>
      <c r="F31" s="232"/>
      <c r="G31" s="202"/>
      <c r="H31" s="39"/>
      <c r="I31" s="80"/>
      <c r="J31" s="86">
        <f t="shared" si="0"/>
        <v>0</v>
      </c>
      <c r="K31" s="199"/>
    </row>
    <row r="32" spans="1:11" ht="13.5">
      <c r="A32" s="224"/>
      <c r="B32" s="222"/>
      <c r="C32" s="201"/>
      <c r="D32" s="202"/>
      <c r="E32" s="201"/>
      <c r="F32" s="232"/>
      <c r="G32" s="202"/>
      <c r="H32" s="39"/>
      <c r="I32" s="80"/>
      <c r="J32" s="86">
        <f t="shared" si="0"/>
        <v>0</v>
      </c>
      <c r="K32" s="199"/>
    </row>
    <row r="33" spans="1:11" ht="13.5">
      <c r="A33" s="225"/>
      <c r="B33" s="222"/>
      <c r="C33" s="201"/>
      <c r="D33" s="202"/>
      <c r="E33" s="201"/>
      <c r="F33" s="232"/>
      <c r="G33" s="202"/>
      <c r="H33" s="39"/>
      <c r="I33" s="80"/>
      <c r="J33" s="86">
        <f t="shared" si="0"/>
        <v>0</v>
      </c>
      <c r="K33" s="199"/>
    </row>
    <row r="34" spans="1:11" ht="13.5">
      <c r="A34" s="225"/>
      <c r="B34" s="222"/>
      <c r="C34" s="201"/>
      <c r="D34" s="202"/>
      <c r="E34" s="201"/>
      <c r="F34" s="232"/>
      <c r="G34" s="202"/>
      <c r="H34" s="39"/>
      <c r="I34" s="78"/>
      <c r="J34" s="86">
        <f t="shared" si="0"/>
        <v>0</v>
      </c>
      <c r="K34" s="199"/>
    </row>
    <row r="35" spans="1:11" ht="13.5">
      <c r="A35" s="225"/>
      <c r="B35" s="222"/>
      <c r="C35" s="201"/>
      <c r="D35" s="202"/>
      <c r="E35" s="201"/>
      <c r="F35" s="232"/>
      <c r="G35" s="202"/>
      <c r="H35" s="39"/>
      <c r="I35" s="78"/>
      <c r="J35" s="86">
        <f t="shared" si="0"/>
        <v>0</v>
      </c>
      <c r="K35" s="199"/>
    </row>
    <row r="36" spans="1:11" ht="13.5">
      <c r="A36" s="225"/>
      <c r="B36" s="222"/>
      <c r="C36" s="219"/>
      <c r="D36" s="220"/>
      <c r="E36" s="35"/>
      <c r="F36" s="36"/>
      <c r="G36" s="37"/>
      <c r="H36" s="40"/>
      <c r="I36" s="79"/>
      <c r="J36" s="86">
        <f t="shared" si="0"/>
        <v>0</v>
      </c>
      <c r="K36" s="199"/>
    </row>
    <row r="37" spans="1:11" ht="13.5">
      <c r="A37" s="225"/>
      <c r="B37" s="222"/>
      <c r="C37" s="201"/>
      <c r="D37" s="202"/>
      <c r="E37" s="201"/>
      <c r="F37" s="232"/>
      <c r="G37" s="202"/>
      <c r="H37" s="39"/>
      <c r="I37" s="78"/>
      <c r="J37" s="86">
        <f t="shared" si="0"/>
        <v>0</v>
      </c>
      <c r="K37" s="199"/>
    </row>
    <row r="38" spans="1:11" ht="13.5">
      <c r="A38" s="226"/>
      <c r="B38" s="223"/>
      <c r="C38" s="201"/>
      <c r="D38" s="202"/>
      <c r="E38" s="201"/>
      <c r="F38" s="232"/>
      <c r="G38" s="202"/>
      <c r="H38" s="39"/>
      <c r="I38" s="78"/>
      <c r="J38" s="86">
        <f t="shared" si="0"/>
        <v>0</v>
      </c>
      <c r="K38" s="200"/>
    </row>
    <row r="39" spans="1:11" ht="15.75">
      <c r="A39" s="63"/>
      <c r="B39" s="64"/>
      <c r="C39" s="41"/>
      <c r="D39" s="41"/>
      <c r="E39" s="41"/>
      <c r="F39" s="65"/>
      <c r="G39" s="41"/>
      <c r="H39" s="41"/>
      <c r="I39" s="67" t="s">
        <v>51</v>
      </c>
      <c r="J39" s="89">
        <f>MAX(K15:K38)</f>
        <v>0</v>
      </c>
      <c r="K39" s="31" t="s">
        <v>55</v>
      </c>
    </row>
    <row r="40" spans="1:11" ht="19.5" customHeight="1">
      <c r="A40" s="66" t="s">
        <v>57</v>
      </c>
      <c r="B40" s="59"/>
      <c r="C40" s="59"/>
      <c r="D40" s="59"/>
      <c r="E40" s="59"/>
      <c r="F40" s="88" t="e">
        <f>ROUNDDOWN(J39/'建材表（全体用）'!E62,2)</f>
        <v>#DIV/0!</v>
      </c>
      <c r="G40" s="59" t="s">
        <v>52</v>
      </c>
      <c r="H40" s="59"/>
      <c r="I40" s="59"/>
      <c r="J40" s="81"/>
      <c r="K40" s="87" t="e">
        <f>IF(F40&gt;=J40,"ＯＫ","ＯＵＴ")</f>
        <v>#DIV/0!</v>
      </c>
    </row>
    <row r="44" spans="1:11" ht="13.5">
      <c r="A44" s="145"/>
      <c r="B44" s="145"/>
      <c r="C44" s="146"/>
      <c r="D44" s="146"/>
      <c r="E44" s="146"/>
      <c r="F44" s="146"/>
      <c r="G44" s="145"/>
      <c r="H44" s="145"/>
      <c r="I44" s="145"/>
      <c r="J44" s="147"/>
      <c r="K44" s="147"/>
    </row>
    <row r="45" spans="1:11" ht="13.5">
      <c r="A45" s="125"/>
      <c r="B45" s="125"/>
      <c r="C45" s="140"/>
      <c r="D45" s="140"/>
      <c r="E45" s="140"/>
      <c r="F45" s="140"/>
      <c r="G45" s="125"/>
      <c r="H45" s="125"/>
      <c r="I45" s="125"/>
      <c r="J45" s="5"/>
      <c r="K45" s="5"/>
    </row>
    <row r="46" spans="1:9" ht="13.5">
      <c r="A46" s="19"/>
      <c r="B46" s="19"/>
      <c r="C46" s="19"/>
      <c r="D46" s="19"/>
      <c r="E46" s="19"/>
      <c r="F46" s="19"/>
      <c r="G46" s="135"/>
      <c r="H46" s="136"/>
      <c r="I46" s="19"/>
    </row>
    <row r="47" ht="17.25">
      <c r="A47" s="144" t="s">
        <v>94</v>
      </c>
    </row>
    <row r="48" ht="13.5"/>
    <row r="49" ht="13.5">
      <c r="B49" t="s">
        <v>92</v>
      </c>
    </row>
    <row r="50" ht="13.5"/>
    <row r="51" ht="17.25">
      <c r="A51" s="144" t="s">
        <v>95</v>
      </c>
    </row>
    <row r="52" ht="13.5"/>
    <row r="53" ht="13.5">
      <c r="B53" t="s">
        <v>93</v>
      </c>
    </row>
    <row r="54" ht="13.5"/>
  </sheetData>
  <mergeCells count="60">
    <mergeCell ref="E18:G18"/>
    <mergeCell ref="E19:G19"/>
    <mergeCell ref="K27:K38"/>
    <mergeCell ref="E32:G32"/>
    <mergeCell ref="E33:G33"/>
    <mergeCell ref="E34:G34"/>
    <mergeCell ref="E35:G35"/>
    <mergeCell ref="E38:G38"/>
    <mergeCell ref="E37:G37"/>
    <mergeCell ref="E15:G15"/>
    <mergeCell ref="E28:G28"/>
    <mergeCell ref="C34:D34"/>
    <mergeCell ref="C35:D35"/>
    <mergeCell ref="E30:G30"/>
    <mergeCell ref="E31:G31"/>
    <mergeCell ref="E29:G29"/>
    <mergeCell ref="E26:G26"/>
    <mergeCell ref="E16:G16"/>
    <mergeCell ref="E17:G17"/>
    <mergeCell ref="A9:B9"/>
    <mergeCell ref="A10:B10"/>
    <mergeCell ref="A2:B2"/>
    <mergeCell ref="A16:A22"/>
    <mergeCell ref="A3:B3"/>
    <mergeCell ref="A14:B14"/>
    <mergeCell ref="A11:B11"/>
    <mergeCell ref="A6:B6"/>
    <mergeCell ref="A24:A30"/>
    <mergeCell ref="A32:A38"/>
    <mergeCell ref="B15:B26"/>
    <mergeCell ref="B27:B38"/>
    <mergeCell ref="C38:D38"/>
    <mergeCell ref="C16:D16"/>
    <mergeCell ref="C17:D17"/>
    <mergeCell ref="C18:D18"/>
    <mergeCell ref="C19:D19"/>
    <mergeCell ref="C22:D22"/>
    <mergeCell ref="C29:D29"/>
    <mergeCell ref="C30:D30"/>
    <mergeCell ref="C36:D36"/>
    <mergeCell ref="C37:D37"/>
    <mergeCell ref="C14:D14"/>
    <mergeCell ref="C23:D23"/>
    <mergeCell ref="C32:D32"/>
    <mergeCell ref="C33:D33"/>
    <mergeCell ref="C28:D28"/>
    <mergeCell ref="C31:D31"/>
    <mergeCell ref="C15:D15"/>
    <mergeCell ref="C24:D24"/>
    <mergeCell ref="C26:D26"/>
    <mergeCell ref="G2:K2"/>
    <mergeCell ref="E14:G14"/>
    <mergeCell ref="K15:K26"/>
    <mergeCell ref="A4:B4"/>
    <mergeCell ref="F3:F6"/>
    <mergeCell ref="F8:F11"/>
    <mergeCell ref="G3:K6"/>
    <mergeCell ref="G7:K7"/>
    <mergeCell ref="G8:K11"/>
    <mergeCell ref="A5:B5"/>
  </mergeCells>
  <printOptions/>
  <pageMargins left="0.75" right="0.75" top="1.08" bottom="1" header="0.512" footer="0.512"/>
  <pageSetup errors="blank" fitToHeight="1" fitToWidth="1" horizontalDpi="600" verticalDpi="600" orientation="portrait" paperSize="9" scale="81" r:id="rId2"/>
  <headerFooter alignWithMargins="0">
    <oddHeader>&amp;C&amp;"ＭＳ Ｐゴシック,太字"&amp;16換気設備性能計算書&amp;R
㈱確認サービス
&amp;8 2006/10/10改定</oddHeader>
    <oddFooter>&amp;R設計者　氏名　　　　　　　　　　　　　　　　　　　　　　　　　㊞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75" zoomScaleNormal="75" zoomScaleSheetLayoutView="75" workbookViewId="0" topLeftCell="A21">
      <selection activeCell="A2" sqref="A2:A36"/>
    </sheetView>
  </sheetViews>
  <sheetFormatPr defaultColWidth="9.00390625" defaultRowHeight="13.5"/>
  <cols>
    <col min="1" max="1" width="3.375" style="0" bestFit="1" customWidth="1"/>
    <col min="2" max="10" width="11.625" style="0" customWidth="1"/>
    <col min="11" max="11" width="11.625" style="111" customWidth="1"/>
    <col min="14" max="14" width="15.625" style="0" customWidth="1"/>
    <col min="15" max="20" width="9.125" style="0" bestFit="1" customWidth="1"/>
    <col min="21" max="21" width="10.375" style="124" bestFit="1" customWidth="1"/>
    <col min="22" max="22" width="10.625" style="0" customWidth="1"/>
  </cols>
  <sheetData>
    <row r="1" spans="1:21" ht="27.75" customHeight="1">
      <c r="A1" s="101" t="s">
        <v>0</v>
      </c>
      <c r="B1" s="101" t="s">
        <v>1</v>
      </c>
      <c r="C1" s="101" t="s">
        <v>76</v>
      </c>
      <c r="D1" s="101" t="s">
        <v>4</v>
      </c>
      <c r="E1" s="101" t="s">
        <v>77</v>
      </c>
      <c r="F1" s="101" t="s">
        <v>53</v>
      </c>
      <c r="G1" s="101" t="s">
        <v>2</v>
      </c>
      <c r="H1" s="101" t="s">
        <v>6</v>
      </c>
      <c r="I1" s="101" t="s">
        <v>3</v>
      </c>
      <c r="J1" s="49" t="s">
        <v>78</v>
      </c>
      <c r="K1" s="49" t="s">
        <v>79</v>
      </c>
      <c r="L1" s="112" t="s">
        <v>14</v>
      </c>
      <c r="M1" s="112" t="s">
        <v>91</v>
      </c>
      <c r="N1" s="112" t="s">
        <v>81</v>
      </c>
      <c r="O1" s="112" t="s">
        <v>82</v>
      </c>
      <c r="P1" s="112" t="s">
        <v>17</v>
      </c>
      <c r="Q1" s="112" t="s">
        <v>83</v>
      </c>
      <c r="R1" s="112" t="s">
        <v>84</v>
      </c>
      <c r="S1" s="112" t="s">
        <v>85</v>
      </c>
      <c r="T1" s="113" t="s">
        <v>86</v>
      </c>
      <c r="U1" s="114" t="s">
        <v>87</v>
      </c>
    </row>
    <row r="2" spans="1:21" ht="13.5" customHeight="1">
      <c r="A2" s="240"/>
      <c r="B2" s="242"/>
      <c r="C2" s="170"/>
      <c r="D2" s="173"/>
      <c r="E2" s="175">
        <f>C2*D2</f>
        <v>0</v>
      </c>
      <c r="F2" s="52" t="s">
        <v>7</v>
      </c>
      <c r="G2" s="69"/>
      <c r="H2" s="9"/>
      <c r="I2" s="70"/>
      <c r="J2" s="102">
        <f aca="true" t="shared" si="0" ref="J2:J56">H2*I2</f>
        <v>0</v>
      </c>
      <c r="K2" s="103">
        <f>SUM(J2:J6)</f>
        <v>0</v>
      </c>
      <c r="L2" s="251"/>
      <c r="M2" s="115"/>
      <c r="N2" s="116"/>
      <c r="O2" s="116"/>
      <c r="P2" s="116"/>
      <c r="Q2" s="117">
        <f>O2*P2</f>
        <v>0</v>
      </c>
      <c r="R2" s="245">
        <f>SUM(Q2:Q6)</f>
        <v>0</v>
      </c>
      <c r="S2" s="248"/>
      <c r="T2" s="234" t="e">
        <f>R2/E2</f>
        <v>#DIV/0!</v>
      </c>
      <c r="U2" s="237" t="e">
        <f>IF(AND(S2&lt;=T2,T2&gt;0),"ＯＫ","")</f>
        <v>#DIV/0!</v>
      </c>
    </row>
    <row r="3" spans="1:21" ht="13.5" customHeight="1">
      <c r="A3" s="241"/>
      <c r="B3" s="243"/>
      <c r="C3" s="171"/>
      <c r="D3" s="163"/>
      <c r="E3" s="175"/>
      <c r="F3" s="51" t="s">
        <v>8</v>
      </c>
      <c r="G3" s="71"/>
      <c r="H3" s="10"/>
      <c r="I3" s="72"/>
      <c r="J3" s="102">
        <f t="shared" si="0"/>
        <v>0</v>
      </c>
      <c r="K3" s="104" t="str">
        <f>IF(K2&lt;=K4,"≦","&gt;")</f>
        <v>≦</v>
      </c>
      <c r="L3" s="252"/>
      <c r="M3" s="118"/>
      <c r="N3" s="119"/>
      <c r="O3" s="119"/>
      <c r="P3" s="119"/>
      <c r="Q3" s="120">
        <f aca="true" t="shared" si="1" ref="Q3:Q56">O3*P3</f>
        <v>0</v>
      </c>
      <c r="R3" s="246"/>
      <c r="S3" s="249"/>
      <c r="T3" s="235"/>
      <c r="U3" s="238"/>
    </row>
    <row r="4" spans="1:21" ht="13.5" customHeight="1">
      <c r="A4" s="241"/>
      <c r="B4" s="243"/>
      <c r="C4" s="171"/>
      <c r="D4" s="163"/>
      <c r="E4" s="175"/>
      <c r="F4" s="52" t="s">
        <v>9</v>
      </c>
      <c r="G4" s="73"/>
      <c r="H4" s="11"/>
      <c r="I4" s="74"/>
      <c r="J4" s="102">
        <f t="shared" si="0"/>
        <v>0</v>
      </c>
      <c r="K4" s="105">
        <f>C2</f>
        <v>0</v>
      </c>
      <c r="L4" s="252"/>
      <c r="M4" s="118"/>
      <c r="N4" s="119"/>
      <c r="O4" s="119"/>
      <c r="P4" s="119"/>
      <c r="Q4" s="120">
        <f t="shared" si="1"/>
        <v>0</v>
      </c>
      <c r="R4" s="246"/>
      <c r="S4" s="249"/>
      <c r="T4" s="235"/>
      <c r="U4" s="238"/>
    </row>
    <row r="5" spans="1:21" ht="13.5" customHeight="1">
      <c r="A5" s="241"/>
      <c r="B5" s="243"/>
      <c r="C5" s="171"/>
      <c r="D5" s="163"/>
      <c r="E5" s="175"/>
      <c r="F5" s="51" t="s">
        <v>10</v>
      </c>
      <c r="G5" s="71"/>
      <c r="H5" s="10"/>
      <c r="I5" s="72"/>
      <c r="J5" s="102">
        <f t="shared" si="0"/>
        <v>0</v>
      </c>
      <c r="K5" s="106"/>
      <c r="L5" s="252"/>
      <c r="M5" s="118"/>
      <c r="N5" s="119"/>
      <c r="O5" s="119"/>
      <c r="P5" s="119"/>
      <c r="Q5" s="120">
        <f t="shared" si="1"/>
        <v>0</v>
      </c>
      <c r="R5" s="246"/>
      <c r="S5" s="249"/>
      <c r="T5" s="235"/>
      <c r="U5" s="238"/>
    </row>
    <row r="6" spans="1:21" ht="13.5" customHeight="1">
      <c r="A6" s="241"/>
      <c r="B6" s="244"/>
      <c r="C6" s="172"/>
      <c r="D6" s="164"/>
      <c r="E6" s="176"/>
      <c r="F6" s="53" t="s">
        <v>11</v>
      </c>
      <c r="G6" s="75"/>
      <c r="H6" s="12"/>
      <c r="I6" s="76"/>
      <c r="J6" s="102">
        <f t="shared" si="0"/>
        <v>0</v>
      </c>
      <c r="K6" s="107">
        <f>IF(OR(K3="&gt;",K4=0),"","ＯＫ")</f>
      </c>
      <c r="L6" s="253"/>
      <c r="M6" s="121"/>
      <c r="N6" s="122"/>
      <c r="O6" s="122"/>
      <c r="P6" s="122"/>
      <c r="Q6" s="123">
        <f t="shared" si="1"/>
        <v>0</v>
      </c>
      <c r="R6" s="247"/>
      <c r="S6" s="250"/>
      <c r="T6" s="236"/>
      <c r="U6" s="239"/>
    </row>
    <row r="7" spans="1:21" ht="13.5" customHeight="1">
      <c r="A7" s="240"/>
      <c r="B7" s="242"/>
      <c r="C7" s="170"/>
      <c r="D7" s="173"/>
      <c r="E7" s="174">
        <f>C7*D7</f>
        <v>0</v>
      </c>
      <c r="F7" s="50" t="s">
        <v>7</v>
      </c>
      <c r="G7" s="69"/>
      <c r="H7" s="9"/>
      <c r="I7" s="70"/>
      <c r="J7" s="85">
        <f t="shared" si="0"/>
        <v>0</v>
      </c>
      <c r="K7" s="103">
        <f>SUM(J7:J11)</f>
        <v>0</v>
      </c>
      <c r="L7" s="251"/>
      <c r="M7" s="118"/>
      <c r="N7" s="116"/>
      <c r="O7" s="116"/>
      <c r="P7" s="119"/>
      <c r="Q7" s="120">
        <f t="shared" si="1"/>
        <v>0</v>
      </c>
      <c r="R7" s="246">
        <f>SUM(Q7:Q11)</f>
        <v>0</v>
      </c>
      <c r="S7" s="249"/>
      <c r="T7" s="234" t="e">
        <f>R7/E7</f>
        <v>#DIV/0!</v>
      </c>
      <c r="U7" s="237" t="e">
        <f>IF(AND(S7&lt;=T7,T7&gt;0),"ＯＫ","")</f>
        <v>#DIV/0!</v>
      </c>
    </row>
    <row r="8" spans="1:21" ht="13.5">
      <c r="A8" s="241"/>
      <c r="B8" s="243"/>
      <c r="C8" s="171"/>
      <c r="D8" s="163"/>
      <c r="E8" s="175"/>
      <c r="F8" s="51" t="s">
        <v>8</v>
      </c>
      <c r="G8" s="71"/>
      <c r="H8" s="10"/>
      <c r="I8" s="72"/>
      <c r="J8" s="85">
        <f t="shared" si="0"/>
        <v>0</v>
      </c>
      <c r="K8" s="104" t="str">
        <f>IF(K7&lt;=K9,"≦","&gt;")</f>
        <v>≦</v>
      </c>
      <c r="L8" s="252"/>
      <c r="M8" s="118"/>
      <c r="N8" s="119"/>
      <c r="O8" s="119"/>
      <c r="P8" s="119"/>
      <c r="Q8" s="120">
        <f t="shared" si="1"/>
        <v>0</v>
      </c>
      <c r="R8" s="246"/>
      <c r="S8" s="249"/>
      <c r="T8" s="235"/>
      <c r="U8" s="238"/>
    </row>
    <row r="9" spans="1:21" ht="13.5" customHeight="1">
      <c r="A9" s="241"/>
      <c r="B9" s="243"/>
      <c r="C9" s="171"/>
      <c r="D9" s="163"/>
      <c r="E9" s="175"/>
      <c r="F9" s="52" t="s">
        <v>9</v>
      </c>
      <c r="G9" s="73"/>
      <c r="H9" s="11"/>
      <c r="I9" s="74"/>
      <c r="J9" s="85">
        <f t="shared" si="0"/>
        <v>0</v>
      </c>
      <c r="K9" s="105">
        <f>C7</f>
        <v>0</v>
      </c>
      <c r="L9" s="252"/>
      <c r="M9" s="118"/>
      <c r="N9" s="119"/>
      <c r="O9" s="119"/>
      <c r="P9" s="119"/>
      <c r="Q9" s="120">
        <f t="shared" si="1"/>
        <v>0</v>
      </c>
      <c r="R9" s="246"/>
      <c r="S9" s="249"/>
      <c r="T9" s="235"/>
      <c r="U9" s="238"/>
    </row>
    <row r="10" spans="1:21" ht="13.5" customHeight="1">
      <c r="A10" s="241"/>
      <c r="B10" s="243"/>
      <c r="C10" s="171"/>
      <c r="D10" s="163"/>
      <c r="E10" s="175"/>
      <c r="F10" s="51" t="s">
        <v>10</v>
      </c>
      <c r="G10" s="71"/>
      <c r="H10" s="10"/>
      <c r="I10" s="72"/>
      <c r="J10" s="85">
        <f t="shared" si="0"/>
        <v>0</v>
      </c>
      <c r="K10" s="106"/>
      <c r="L10" s="252"/>
      <c r="M10" s="118"/>
      <c r="N10" s="119"/>
      <c r="O10" s="119"/>
      <c r="P10" s="119"/>
      <c r="Q10" s="120">
        <f t="shared" si="1"/>
        <v>0</v>
      </c>
      <c r="R10" s="246"/>
      <c r="S10" s="249"/>
      <c r="T10" s="235"/>
      <c r="U10" s="238"/>
    </row>
    <row r="11" spans="1:21" ht="13.5" customHeight="1">
      <c r="A11" s="241"/>
      <c r="B11" s="244"/>
      <c r="C11" s="172"/>
      <c r="D11" s="164"/>
      <c r="E11" s="176"/>
      <c r="F11" s="53" t="s">
        <v>11</v>
      </c>
      <c r="G11" s="75"/>
      <c r="H11" s="12"/>
      <c r="I11" s="77"/>
      <c r="J11" s="85">
        <f t="shared" si="0"/>
        <v>0</v>
      </c>
      <c r="K11" s="107">
        <f>IF(OR(K8="&gt;",K9=0),"","ＯＫ")</f>
      </c>
      <c r="L11" s="253"/>
      <c r="M11" s="118"/>
      <c r="N11" s="119"/>
      <c r="O11" s="119"/>
      <c r="P11" s="119"/>
      <c r="Q11" s="120">
        <f t="shared" si="1"/>
        <v>0</v>
      </c>
      <c r="R11" s="246"/>
      <c r="S11" s="249"/>
      <c r="T11" s="236"/>
      <c r="U11" s="239"/>
    </row>
    <row r="12" spans="1:31" ht="13.5" customHeight="1">
      <c r="A12" s="240"/>
      <c r="B12" s="242"/>
      <c r="C12" s="170"/>
      <c r="D12" s="173"/>
      <c r="E12" s="174">
        <f>C12*D12</f>
        <v>0</v>
      </c>
      <c r="F12" s="50" t="s">
        <v>7</v>
      </c>
      <c r="G12" s="69"/>
      <c r="H12" s="9"/>
      <c r="I12" s="70"/>
      <c r="J12" s="85">
        <f t="shared" si="0"/>
        <v>0</v>
      </c>
      <c r="K12" s="103">
        <f>SUM(J12:J16)</f>
        <v>0</v>
      </c>
      <c r="L12" s="251"/>
      <c r="M12" s="115"/>
      <c r="N12" s="116"/>
      <c r="O12" s="116"/>
      <c r="P12" s="116"/>
      <c r="Q12" s="117">
        <f t="shared" si="1"/>
        <v>0</v>
      </c>
      <c r="R12" s="245">
        <f>SUM(Q12:Q16)</f>
        <v>0</v>
      </c>
      <c r="S12" s="248"/>
      <c r="T12" s="234" t="e">
        <f>R12/E12</f>
        <v>#DIV/0!</v>
      </c>
      <c r="U12" s="237" t="e">
        <f>IF(AND(S12&lt;=T12,T12&gt;0),"ＯＫ","")</f>
        <v>#DIV/0!</v>
      </c>
      <c r="X12" s="1"/>
      <c r="Y12" s="1"/>
      <c r="Z12" s="1"/>
      <c r="AA12" s="1"/>
      <c r="AB12" s="1"/>
      <c r="AC12" s="1"/>
      <c r="AD12" s="1"/>
      <c r="AE12" s="1"/>
    </row>
    <row r="13" spans="1:25" ht="13.5" customHeight="1">
      <c r="A13" s="241"/>
      <c r="B13" s="243"/>
      <c r="C13" s="171"/>
      <c r="D13" s="163"/>
      <c r="E13" s="175"/>
      <c r="F13" s="51" t="s">
        <v>8</v>
      </c>
      <c r="G13" s="71"/>
      <c r="H13" s="10"/>
      <c r="I13" s="72"/>
      <c r="J13" s="85">
        <f t="shared" si="0"/>
        <v>0</v>
      </c>
      <c r="K13" s="104" t="str">
        <f>IF(K12&lt;=K14,"≦","&gt;")</f>
        <v>≦</v>
      </c>
      <c r="L13" s="252"/>
      <c r="M13" s="118"/>
      <c r="N13" s="119"/>
      <c r="O13" s="119"/>
      <c r="P13" s="119"/>
      <c r="Q13" s="120">
        <f t="shared" si="1"/>
        <v>0</v>
      </c>
      <c r="R13" s="246"/>
      <c r="S13" s="249"/>
      <c r="T13" s="235"/>
      <c r="U13" s="238"/>
      <c r="X13" s="2"/>
      <c r="Y13" s="2"/>
    </row>
    <row r="14" spans="1:25" ht="13.5" customHeight="1">
      <c r="A14" s="241"/>
      <c r="B14" s="243"/>
      <c r="C14" s="171"/>
      <c r="D14" s="163"/>
      <c r="E14" s="175"/>
      <c r="F14" s="52" t="s">
        <v>9</v>
      </c>
      <c r="G14" s="73"/>
      <c r="H14" s="11"/>
      <c r="I14" s="74"/>
      <c r="J14" s="85">
        <f t="shared" si="0"/>
        <v>0</v>
      </c>
      <c r="K14" s="105">
        <f>C12</f>
        <v>0</v>
      </c>
      <c r="L14" s="252"/>
      <c r="M14" s="118"/>
      <c r="N14" s="119"/>
      <c r="O14" s="119"/>
      <c r="P14" s="119"/>
      <c r="Q14" s="120">
        <f t="shared" si="1"/>
        <v>0</v>
      </c>
      <c r="R14" s="246"/>
      <c r="S14" s="249"/>
      <c r="T14" s="235"/>
      <c r="U14" s="238"/>
      <c r="X14" s="2"/>
      <c r="Y14" s="2"/>
    </row>
    <row r="15" spans="1:25" ht="13.5" customHeight="1">
      <c r="A15" s="241"/>
      <c r="B15" s="243"/>
      <c r="C15" s="171"/>
      <c r="D15" s="163"/>
      <c r="E15" s="175"/>
      <c r="F15" s="51" t="s">
        <v>10</v>
      </c>
      <c r="G15" s="71"/>
      <c r="H15" s="10"/>
      <c r="I15" s="72"/>
      <c r="J15" s="85">
        <f t="shared" si="0"/>
        <v>0</v>
      </c>
      <c r="K15" s="106"/>
      <c r="L15" s="252"/>
      <c r="M15" s="118"/>
      <c r="N15" s="119"/>
      <c r="O15" s="119"/>
      <c r="P15" s="119"/>
      <c r="Q15" s="120">
        <f t="shared" si="1"/>
        <v>0</v>
      </c>
      <c r="R15" s="246"/>
      <c r="S15" s="249"/>
      <c r="T15" s="235"/>
      <c r="U15" s="238"/>
      <c r="X15" s="2"/>
      <c r="Y15" s="2"/>
    </row>
    <row r="16" spans="1:25" ht="13.5" customHeight="1">
      <c r="A16" s="241"/>
      <c r="B16" s="244"/>
      <c r="C16" s="172"/>
      <c r="D16" s="164"/>
      <c r="E16" s="176"/>
      <c r="F16" s="53" t="s">
        <v>11</v>
      </c>
      <c r="G16" s="75"/>
      <c r="H16" s="12"/>
      <c r="I16" s="77"/>
      <c r="J16" s="85">
        <f t="shared" si="0"/>
        <v>0</v>
      </c>
      <c r="K16" s="107">
        <f>IF(OR(K13="&gt;",K14=0),"","ＯＫ")</f>
      </c>
      <c r="L16" s="253"/>
      <c r="M16" s="121"/>
      <c r="N16" s="122"/>
      <c r="O16" s="122"/>
      <c r="P16" s="122"/>
      <c r="Q16" s="123">
        <f t="shared" si="1"/>
        <v>0</v>
      </c>
      <c r="R16" s="247"/>
      <c r="S16" s="250"/>
      <c r="T16" s="236"/>
      <c r="U16" s="239"/>
      <c r="X16" s="2"/>
      <c r="Y16" s="2"/>
    </row>
    <row r="17" spans="1:21" ht="13.5">
      <c r="A17" s="240"/>
      <c r="B17" s="167"/>
      <c r="C17" s="173"/>
      <c r="D17" s="173"/>
      <c r="E17" s="177">
        <f>C17*D17</f>
        <v>0</v>
      </c>
      <c r="F17" s="50" t="s">
        <v>7</v>
      </c>
      <c r="G17" s="69"/>
      <c r="H17" s="9"/>
      <c r="I17" s="70"/>
      <c r="J17" s="102">
        <f aca="true" t="shared" si="2" ref="J17:J36">H17*I17</f>
        <v>0</v>
      </c>
      <c r="K17" s="103">
        <f>SUM(J17:J21)</f>
        <v>0</v>
      </c>
      <c r="L17" s="251"/>
      <c r="M17" s="115"/>
      <c r="N17" s="116"/>
      <c r="O17" s="116"/>
      <c r="P17" s="116"/>
      <c r="Q17" s="117">
        <f aca="true" t="shared" si="3" ref="Q17:Q36">O17*P17</f>
        <v>0</v>
      </c>
      <c r="R17" s="245">
        <f>SUM(Q17:Q21)</f>
        <v>0</v>
      </c>
      <c r="S17" s="251"/>
      <c r="T17" s="234" t="e">
        <f>R17/E17</f>
        <v>#DIV/0!</v>
      </c>
      <c r="U17" s="237" t="e">
        <f>IF(AND(S17&lt;=T17,T17&gt;0),"ＯＫ","")</f>
        <v>#DIV/0!</v>
      </c>
    </row>
    <row r="18" spans="1:21" ht="13.5" customHeight="1">
      <c r="A18" s="241"/>
      <c r="B18" s="168"/>
      <c r="C18" s="163"/>
      <c r="D18" s="163"/>
      <c r="E18" s="178"/>
      <c r="F18" s="51" t="s">
        <v>8</v>
      </c>
      <c r="G18" s="71"/>
      <c r="H18" s="10"/>
      <c r="I18" s="72"/>
      <c r="J18" s="102">
        <f t="shared" si="2"/>
        <v>0</v>
      </c>
      <c r="K18" s="104" t="str">
        <f>IF(K17&lt;=K19,"≦","&gt;")</f>
        <v>≦</v>
      </c>
      <c r="L18" s="252"/>
      <c r="M18" s="118"/>
      <c r="N18" s="119"/>
      <c r="O18" s="119"/>
      <c r="P18" s="119"/>
      <c r="Q18" s="120">
        <f t="shared" si="3"/>
        <v>0</v>
      </c>
      <c r="R18" s="246"/>
      <c r="S18" s="252"/>
      <c r="T18" s="235"/>
      <c r="U18" s="238"/>
    </row>
    <row r="19" spans="1:21" ht="13.5" customHeight="1">
      <c r="A19" s="241"/>
      <c r="B19" s="168"/>
      <c r="C19" s="163"/>
      <c r="D19" s="163"/>
      <c r="E19" s="178"/>
      <c r="F19" s="52" t="s">
        <v>9</v>
      </c>
      <c r="G19" s="73"/>
      <c r="H19" s="11"/>
      <c r="I19" s="74"/>
      <c r="J19" s="102">
        <f t="shared" si="2"/>
        <v>0</v>
      </c>
      <c r="K19" s="105">
        <f>C17</f>
        <v>0</v>
      </c>
      <c r="L19" s="252"/>
      <c r="M19" s="118"/>
      <c r="N19" s="119"/>
      <c r="O19" s="119"/>
      <c r="P19" s="119"/>
      <c r="Q19" s="120">
        <f t="shared" si="3"/>
        <v>0</v>
      </c>
      <c r="R19" s="246"/>
      <c r="S19" s="252"/>
      <c r="T19" s="235"/>
      <c r="U19" s="238"/>
    </row>
    <row r="20" spans="1:21" ht="13.5" customHeight="1">
      <c r="A20" s="241"/>
      <c r="B20" s="168"/>
      <c r="C20" s="163"/>
      <c r="D20" s="163"/>
      <c r="E20" s="178"/>
      <c r="F20" s="51" t="s">
        <v>10</v>
      </c>
      <c r="G20" s="71"/>
      <c r="H20" s="10"/>
      <c r="I20" s="72"/>
      <c r="J20" s="102">
        <f t="shared" si="2"/>
        <v>0</v>
      </c>
      <c r="K20" s="106"/>
      <c r="L20" s="252"/>
      <c r="M20" s="118"/>
      <c r="N20" s="119"/>
      <c r="O20" s="119"/>
      <c r="P20" s="119"/>
      <c r="Q20" s="120">
        <f t="shared" si="3"/>
        <v>0</v>
      </c>
      <c r="R20" s="246"/>
      <c r="S20" s="252"/>
      <c r="T20" s="235"/>
      <c r="U20" s="238"/>
    </row>
    <row r="21" spans="1:21" ht="13.5">
      <c r="A21" s="254"/>
      <c r="B21" s="169"/>
      <c r="C21" s="164"/>
      <c r="D21" s="164"/>
      <c r="E21" s="179"/>
      <c r="F21" s="53" t="s">
        <v>11</v>
      </c>
      <c r="G21" s="75"/>
      <c r="H21" s="12"/>
      <c r="I21" s="77"/>
      <c r="J21" s="102">
        <f t="shared" si="2"/>
        <v>0</v>
      </c>
      <c r="K21" s="107">
        <f>IF(OR(K18="&gt;",K19=0),"","ＯＫ")</f>
      </c>
      <c r="L21" s="253"/>
      <c r="M21" s="121"/>
      <c r="N21" s="122"/>
      <c r="O21" s="122"/>
      <c r="P21" s="122"/>
      <c r="Q21" s="123">
        <f t="shared" si="3"/>
        <v>0</v>
      </c>
      <c r="R21" s="247"/>
      <c r="S21" s="253"/>
      <c r="T21" s="236"/>
      <c r="U21" s="239"/>
    </row>
    <row r="22" spans="1:21" ht="13.5" customHeight="1">
      <c r="A22" s="240"/>
      <c r="B22" s="242"/>
      <c r="C22" s="170"/>
      <c r="D22" s="173"/>
      <c r="E22" s="174">
        <f>C22*D22</f>
        <v>0</v>
      </c>
      <c r="F22" s="50" t="s">
        <v>7</v>
      </c>
      <c r="G22" s="69"/>
      <c r="H22" s="9"/>
      <c r="I22" s="70"/>
      <c r="J22" s="102">
        <f t="shared" si="2"/>
        <v>0</v>
      </c>
      <c r="K22" s="103">
        <f>SUM(J22:J26)</f>
        <v>0</v>
      </c>
      <c r="L22" s="251"/>
      <c r="M22" s="118"/>
      <c r="N22" s="119"/>
      <c r="O22" s="119"/>
      <c r="P22" s="119"/>
      <c r="Q22" s="120">
        <f t="shared" si="3"/>
        <v>0</v>
      </c>
      <c r="R22" s="246">
        <f>SUM(Q22:Q26)</f>
        <v>0</v>
      </c>
      <c r="S22" s="249"/>
      <c r="T22" s="234" t="e">
        <f>R22/E22</f>
        <v>#DIV/0!</v>
      </c>
      <c r="U22" s="237" t="e">
        <f>IF(AND(S22&lt;=T22,T22&gt;0),"ＯＫ","")</f>
        <v>#DIV/0!</v>
      </c>
    </row>
    <row r="23" spans="1:21" ht="13.5" customHeight="1">
      <c r="A23" s="241"/>
      <c r="B23" s="243"/>
      <c r="C23" s="171"/>
      <c r="D23" s="163"/>
      <c r="E23" s="175"/>
      <c r="F23" s="51" t="s">
        <v>8</v>
      </c>
      <c r="G23" s="71"/>
      <c r="H23" s="10"/>
      <c r="I23" s="72"/>
      <c r="J23" s="102">
        <f t="shared" si="2"/>
        <v>0</v>
      </c>
      <c r="K23" s="104" t="str">
        <f>IF(K22&lt;=K24,"≦","&gt;")</f>
        <v>≦</v>
      </c>
      <c r="L23" s="252"/>
      <c r="M23" s="118"/>
      <c r="N23" s="119"/>
      <c r="O23" s="119"/>
      <c r="P23" s="119"/>
      <c r="Q23" s="120">
        <f t="shared" si="3"/>
        <v>0</v>
      </c>
      <c r="R23" s="246"/>
      <c r="S23" s="249"/>
      <c r="T23" s="235"/>
      <c r="U23" s="238"/>
    </row>
    <row r="24" spans="1:21" ht="14.25" customHeight="1">
      <c r="A24" s="241"/>
      <c r="B24" s="243"/>
      <c r="C24" s="171"/>
      <c r="D24" s="163"/>
      <c r="E24" s="175"/>
      <c r="F24" s="52" t="s">
        <v>9</v>
      </c>
      <c r="G24" s="73"/>
      <c r="H24" s="11"/>
      <c r="I24" s="74"/>
      <c r="J24" s="102">
        <f t="shared" si="2"/>
        <v>0</v>
      </c>
      <c r="K24" s="105">
        <f>C22</f>
        <v>0</v>
      </c>
      <c r="L24" s="252"/>
      <c r="M24" s="118"/>
      <c r="N24" s="119"/>
      <c r="O24" s="119"/>
      <c r="P24" s="119"/>
      <c r="Q24" s="120">
        <f t="shared" si="3"/>
        <v>0</v>
      </c>
      <c r="R24" s="246"/>
      <c r="S24" s="249"/>
      <c r="T24" s="235"/>
      <c r="U24" s="238"/>
    </row>
    <row r="25" spans="1:21" ht="13.5">
      <c r="A25" s="241"/>
      <c r="B25" s="243"/>
      <c r="C25" s="171"/>
      <c r="D25" s="163"/>
      <c r="E25" s="175"/>
      <c r="F25" s="51" t="s">
        <v>10</v>
      </c>
      <c r="G25" s="71"/>
      <c r="H25" s="10"/>
      <c r="I25" s="72"/>
      <c r="J25" s="102">
        <f t="shared" si="2"/>
        <v>0</v>
      </c>
      <c r="K25" s="106"/>
      <c r="L25" s="252"/>
      <c r="M25" s="118"/>
      <c r="N25" s="119"/>
      <c r="O25" s="119"/>
      <c r="P25" s="119"/>
      <c r="Q25" s="120">
        <f t="shared" si="3"/>
        <v>0</v>
      </c>
      <c r="R25" s="246"/>
      <c r="S25" s="249"/>
      <c r="T25" s="235"/>
      <c r="U25" s="238"/>
    </row>
    <row r="26" spans="1:21" ht="13.5">
      <c r="A26" s="241"/>
      <c r="B26" s="244"/>
      <c r="C26" s="172"/>
      <c r="D26" s="164"/>
      <c r="E26" s="176"/>
      <c r="F26" s="53" t="s">
        <v>11</v>
      </c>
      <c r="G26" s="75"/>
      <c r="H26" s="12"/>
      <c r="I26" s="77"/>
      <c r="J26" s="102">
        <f t="shared" si="2"/>
        <v>0</v>
      </c>
      <c r="K26" s="107">
        <f>IF(OR(K23="&gt;",K24=0),"","ＯＫ")</f>
      </c>
      <c r="L26" s="253"/>
      <c r="M26" s="118"/>
      <c r="N26" s="119"/>
      <c r="O26" s="119"/>
      <c r="P26" s="119"/>
      <c r="Q26" s="120">
        <f t="shared" si="3"/>
        <v>0</v>
      </c>
      <c r="R26" s="246"/>
      <c r="S26" s="249"/>
      <c r="T26" s="236"/>
      <c r="U26" s="239"/>
    </row>
    <row r="27" spans="1:24" ht="13.5">
      <c r="A27" s="240"/>
      <c r="B27" s="242"/>
      <c r="C27" s="170"/>
      <c r="D27" s="173"/>
      <c r="E27" s="174">
        <f>C27*D27</f>
        <v>0</v>
      </c>
      <c r="F27" s="50" t="s">
        <v>7</v>
      </c>
      <c r="G27" s="69"/>
      <c r="H27" s="9"/>
      <c r="I27" s="70"/>
      <c r="J27" s="85">
        <f t="shared" si="2"/>
        <v>0</v>
      </c>
      <c r="K27" s="103">
        <f>SUM(J27:J31)</f>
        <v>0</v>
      </c>
      <c r="L27" s="251"/>
      <c r="M27" s="115"/>
      <c r="N27" s="116"/>
      <c r="O27" s="116"/>
      <c r="P27" s="116"/>
      <c r="Q27" s="117">
        <f t="shared" si="3"/>
        <v>0</v>
      </c>
      <c r="R27" s="245">
        <f>SUM(Q27:Q31)</f>
        <v>0</v>
      </c>
      <c r="S27" s="248"/>
      <c r="T27" s="234" t="e">
        <f>R27/E27</f>
        <v>#DIV/0!</v>
      </c>
      <c r="U27" s="237" t="e">
        <f>IF(AND(S27&lt;=T27,T27&gt;0),"ＯＫ","")</f>
        <v>#DIV/0!</v>
      </c>
      <c r="X27" s="2"/>
    </row>
    <row r="28" spans="1:24" ht="13.5">
      <c r="A28" s="241"/>
      <c r="B28" s="243"/>
      <c r="C28" s="171"/>
      <c r="D28" s="163"/>
      <c r="E28" s="175"/>
      <c r="F28" s="51" t="s">
        <v>8</v>
      </c>
      <c r="G28" s="71"/>
      <c r="H28" s="10"/>
      <c r="I28" s="72"/>
      <c r="J28" s="85">
        <f t="shared" si="2"/>
        <v>0</v>
      </c>
      <c r="K28" s="104" t="str">
        <f>IF(K27&lt;=K29,"≦","&gt;")</f>
        <v>≦</v>
      </c>
      <c r="L28" s="252"/>
      <c r="M28" s="118"/>
      <c r="N28" s="119"/>
      <c r="O28" s="119"/>
      <c r="P28" s="119"/>
      <c r="Q28" s="120">
        <f t="shared" si="3"/>
        <v>0</v>
      </c>
      <c r="R28" s="246"/>
      <c r="S28" s="249"/>
      <c r="T28" s="235"/>
      <c r="U28" s="238"/>
      <c r="X28" s="2"/>
    </row>
    <row r="29" spans="1:24" ht="13.5">
      <c r="A29" s="241"/>
      <c r="B29" s="243"/>
      <c r="C29" s="171"/>
      <c r="D29" s="163"/>
      <c r="E29" s="175"/>
      <c r="F29" s="52" t="s">
        <v>9</v>
      </c>
      <c r="G29" s="73"/>
      <c r="H29" s="11"/>
      <c r="I29" s="74"/>
      <c r="J29" s="85">
        <f t="shared" si="2"/>
        <v>0</v>
      </c>
      <c r="K29" s="105">
        <f>C27</f>
        <v>0</v>
      </c>
      <c r="L29" s="252"/>
      <c r="M29" s="118"/>
      <c r="N29" s="119"/>
      <c r="O29" s="119"/>
      <c r="P29" s="119"/>
      <c r="Q29" s="120">
        <f t="shared" si="3"/>
        <v>0</v>
      </c>
      <c r="R29" s="246"/>
      <c r="S29" s="249"/>
      <c r="T29" s="235"/>
      <c r="U29" s="238"/>
      <c r="X29" s="2"/>
    </row>
    <row r="30" spans="1:24" ht="13.5">
      <c r="A30" s="241"/>
      <c r="B30" s="243"/>
      <c r="C30" s="171"/>
      <c r="D30" s="163"/>
      <c r="E30" s="175"/>
      <c r="F30" s="51" t="s">
        <v>10</v>
      </c>
      <c r="G30" s="71"/>
      <c r="H30" s="10"/>
      <c r="I30" s="72"/>
      <c r="J30" s="85">
        <f t="shared" si="2"/>
        <v>0</v>
      </c>
      <c r="K30" s="106"/>
      <c r="L30" s="252"/>
      <c r="M30" s="118"/>
      <c r="N30" s="119"/>
      <c r="O30" s="119"/>
      <c r="P30" s="119"/>
      <c r="Q30" s="120">
        <f t="shared" si="3"/>
        <v>0</v>
      </c>
      <c r="R30" s="246"/>
      <c r="S30" s="249"/>
      <c r="T30" s="235"/>
      <c r="U30" s="238"/>
      <c r="X30" s="2"/>
    </row>
    <row r="31" spans="1:24" ht="13.5">
      <c r="A31" s="241"/>
      <c r="B31" s="244"/>
      <c r="C31" s="172"/>
      <c r="D31" s="164"/>
      <c r="E31" s="176"/>
      <c r="F31" s="53" t="s">
        <v>11</v>
      </c>
      <c r="G31" s="75"/>
      <c r="H31" s="12"/>
      <c r="I31" s="77"/>
      <c r="J31" s="85">
        <f t="shared" si="2"/>
        <v>0</v>
      </c>
      <c r="K31" s="107">
        <f>IF(OR(K28="&gt;",K29=0),"","ＯＫ")</f>
      </c>
      <c r="L31" s="253"/>
      <c r="M31" s="121"/>
      <c r="N31" s="122"/>
      <c r="O31" s="122"/>
      <c r="P31" s="122"/>
      <c r="Q31" s="123">
        <f t="shared" si="3"/>
        <v>0</v>
      </c>
      <c r="R31" s="247"/>
      <c r="S31" s="250"/>
      <c r="T31" s="236"/>
      <c r="U31" s="239"/>
      <c r="X31" s="2"/>
    </row>
    <row r="32" spans="1:24" ht="13.5" customHeight="1">
      <c r="A32" s="240"/>
      <c r="B32" s="242"/>
      <c r="C32" s="170"/>
      <c r="D32" s="173"/>
      <c r="E32" s="174">
        <f>C32*D32</f>
        <v>0</v>
      </c>
      <c r="F32" s="50" t="s">
        <v>7</v>
      </c>
      <c r="G32" s="69"/>
      <c r="H32" s="9"/>
      <c r="I32" s="70"/>
      <c r="J32" s="85">
        <f t="shared" si="2"/>
        <v>0</v>
      </c>
      <c r="K32" s="103">
        <f>SUM(J32:J36)</f>
        <v>0</v>
      </c>
      <c r="L32" s="251"/>
      <c r="M32" s="118"/>
      <c r="N32" s="119"/>
      <c r="O32" s="119"/>
      <c r="P32" s="119"/>
      <c r="Q32" s="117">
        <f t="shared" si="3"/>
        <v>0</v>
      </c>
      <c r="R32" s="245">
        <f>SUM(Q32:Q36)</f>
        <v>0</v>
      </c>
      <c r="S32" s="118"/>
      <c r="T32" s="234" t="e">
        <f>R32/E32</f>
        <v>#DIV/0!</v>
      </c>
      <c r="U32" s="237" t="e">
        <f>IF(AND(S32&lt;=T32,T32&gt;0),"ＯＫ","")</f>
        <v>#DIV/0!</v>
      </c>
      <c r="X32" s="2"/>
    </row>
    <row r="33" spans="1:24" ht="13.5">
      <c r="A33" s="241"/>
      <c r="B33" s="243"/>
      <c r="C33" s="171"/>
      <c r="D33" s="163"/>
      <c r="E33" s="175"/>
      <c r="F33" s="51" t="s">
        <v>8</v>
      </c>
      <c r="G33" s="71"/>
      <c r="H33" s="10"/>
      <c r="I33" s="72"/>
      <c r="J33" s="85">
        <f t="shared" si="2"/>
        <v>0</v>
      </c>
      <c r="K33" s="104" t="str">
        <f>IF(K32&lt;=K34,"≦","&gt;")</f>
        <v>≦</v>
      </c>
      <c r="L33" s="252"/>
      <c r="M33" s="118"/>
      <c r="N33" s="119"/>
      <c r="O33" s="119"/>
      <c r="P33" s="119"/>
      <c r="Q33" s="120">
        <f t="shared" si="3"/>
        <v>0</v>
      </c>
      <c r="R33" s="246"/>
      <c r="S33" s="118"/>
      <c r="T33" s="235"/>
      <c r="U33" s="238"/>
      <c r="X33" s="2"/>
    </row>
    <row r="34" spans="1:24" ht="13.5">
      <c r="A34" s="241"/>
      <c r="B34" s="243"/>
      <c r="C34" s="171"/>
      <c r="D34" s="163"/>
      <c r="E34" s="175"/>
      <c r="F34" s="52" t="s">
        <v>9</v>
      </c>
      <c r="G34" s="73"/>
      <c r="H34" s="11"/>
      <c r="I34" s="74"/>
      <c r="J34" s="85">
        <f t="shared" si="2"/>
        <v>0</v>
      </c>
      <c r="K34" s="105">
        <f>C32</f>
        <v>0</v>
      </c>
      <c r="L34" s="252"/>
      <c r="M34" s="118"/>
      <c r="N34" s="119"/>
      <c r="O34" s="119"/>
      <c r="P34" s="119"/>
      <c r="Q34" s="120">
        <f t="shared" si="3"/>
        <v>0</v>
      </c>
      <c r="R34" s="246"/>
      <c r="S34" s="118"/>
      <c r="T34" s="235"/>
      <c r="U34" s="238"/>
      <c r="X34" s="2"/>
    </row>
    <row r="35" spans="1:24" ht="13.5">
      <c r="A35" s="241"/>
      <c r="B35" s="243"/>
      <c r="C35" s="171"/>
      <c r="D35" s="163"/>
      <c r="E35" s="175"/>
      <c r="F35" s="51" t="s">
        <v>10</v>
      </c>
      <c r="G35" s="71"/>
      <c r="H35" s="10"/>
      <c r="I35" s="72"/>
      <c r="J35" s="85">
        <f t="shared" si="2"/>
        <v>0</v>
      </c>
      <c r="K35" s="106"/>
      <c r="L35" s="252"/>
      <c r="M35" s="118"/>
      <c r="N35" s="119"/>
      <c r="O35" s="119"/>
      <c r="P35" s="119"/>
      <c r="Q35" s="120">
        <f t="shared" si="3"/>
        <v>0</v>
      </c>
      <c r="R35" s="246"/>
      <c r="S35" s="118"/>
      <c r="T35" s="235"/>
      <c r="U35" s="238"/>
      <c r="X35" s="2"/>
    </row>
    <row r="36" spans="1:24" ht="13.5">
      <c r="A36" s="241"/>
      <c r="B36" s="244"/>
      <c r="C36" s="172"/>
      <c r="D36" s="164"/>
      <c r="E36" s="176"/>
      <c r="F36" s="53" t="s">
        <v>11</v>
      </c>
      <c r="G36" s="75"/>
      <c r="H36" s="12"/>
      <c r="I36" s="77"/>
      <c r="J36" s="85">
        <f t="shared" si="2"/>
        <v>0</v>
      </c>
      <c r="K36" s="107">
        <f>IF(OR(K33="&gt;",K34=0),"","ＯＫ")</f>
      </c>
      <c r="L36" s="253"/>
      <c r="M36" s="118"/>
      <c r="N36" s="119"/>
      <c r="O36" s="119"/>
      <c r="P36" s="119"/>
      <c r="Q36" s="123">
        <f t="shared" si="3"/>
        <v>0</v>
      </c>
      <c r="R36" s="247"/>
      <c r="S36" s="121"/>
      <c r="T36" s="236"/>
      <c r="U36" s="239"/>
      <c r="X36" s="2"/>
    </row>
    <row r="37" spans="1:21" ht="13.5" customHeight="1">
      <c r="A37" s="240"/>
      <c r="B37" s="242"/>
      <c r="C37" s="170"/>
      <c r="D37" s="173"/>
      <c r="E37" s="174">
        <f>C37*D37</f>
        <v>0</v>
      </c>
      <c r="F37" s="50" t="s">
        <v>7</v>
      </c>
      <c r="G37" s="69"/>
      <c r="H37" s="9"/>
      <c r="I37" s="70"/>
      <c r="J37" s="102">
        <f t="shared" si="0"/>
        <v>0</v>
      </c>
      <c r="K37" s="103">
        <f>SUM(J37:J41)</f>
        <v>0</v>
      </c>
      <c r="L37" s="251"/>
      <c r="M37" s="115"/>
      <c r="N37" s="116"/>
      <c r="O37" s="116"/>
      <c r="P37" s="116"/>
      <c r="Q37" s="120">
        <f t="shared" si="1"/>
        <v>0</v>
      </c>
      <c r="R37" s="246">
        <f>SUM(Q37:Q41)</f>
        <v>0</v>
      </c>
      <c r="S37" s="118"/>
      <c r="T37" s="234" t="e">
        <f>R37/E37</f>
        <v>#DIV/0!</v>
      </c>
      <c r="U37" s="237" t="e">
        <f>IF(AND(S37&lt;=T37,T37&gt;0),"ＯＫ","")</f>
        <v>#DIV/0!</v>
      </c>
    </row>
    <row r="38" spans="1:21" ht="13.5" customHeight="1">
      <c r="A38" s="241"/>
      <c r="B38" s="243"/>
      <c r="C38" s="171"/>
      <c r="D38" s="163"/>
      <c r="E38" s="175"/>
      <c r="F38" s="51" t="s">
        <v>8</v>
      </c>
      <c r="G38" s="71"/>
      <c r="H38" s="10"/>
      <c r="I38" s="72"/>
      <c r="J38" s="102">
        <f t="shared" si="0"/>
        <v>0</v>
      </c>
      <c r="K38" s="104" t="str">
        <f>IF(K37&lt;=K39,"≦","&gt;")</f>
        <v>≦</v>
      </c>
      <c r="L38" s="252"/>
      <c r="M38" s="118"/>
      <c r="N38" s="119"/>
      <c r="O38" s="119"/>
      <c r="P38" s="119"/>
      <c r="Q38" s="120">
        <f t="shared" si="1"/>
        <v>0</v>
      </c>
      <c r="R38" s="246"/>
      <c r="S38" s="118"/>
      <c r="T38" s="235"/>
      <c r="U38" s="238"/>
    </row>
    <row r="39" spans="1:21" ht="14.25" customHeight="1">
      <c r="A39" s="241"/>
      <c r="B39" s="243"/>
      <c r="C39" s="171"/>
      <c r="D39" s="163"/>
      <c r="E39" s="175"/>
      <c r="F39" s="52" t="s">
        <v>9</v>
      </c>
      <c r="G39" s="73"/>
      <c r="H39" s="11"/>
      <c r="I39" s="74"/>
      <c r="J39" s="102">
        <f t="shared" si="0"/>
        <v>0</v>
      </c>
      <c r="K39" s="105">
        <f>C37</f>
        <v>0</v>
      </c>
      <c r="L39" s="252"/>
      <c r="M39" s="118"/>
      <c r="N39" s="119"/>
      <c r="O39" s="119"/>
      <c r="P39" s="119"/>
      <c r="Q39" s="120">
        <f t="shared" si="1"/>
        <v>0</v>
      </c>
      <c r="R39" s="246"/>
      <c r="S39" s="118"/>
      <c r="T39" s="235"/>
      <c r="U39" s="238"/>
    </row>
    <row r="40" spans="1:21" ht="13.5">
      <c r="A40" s="241"/>
      <c r="B40" s="243"/>
      <c r="C40" s="171"/>
      <c r="D40" s="163"/>
      <c r="E40" s="175"/>
      <c r="F40" s="51" t="s">
        <v>10</v>
      </c>
      <c r="G40" s="71"/>
      <c r="H40" s="10"/>
      <c r="I40" s="72"/>
      <c r="J40" s="102">
        <f t="shared" si="0"/>
        <v>0</v>
      </c>
      <c r="K40" s="106"/>
      <c r="L40" s="252"/>
      <c r="M40" s="118"/>
      <c r="N40" s="119"/>
      <c r="O40" s="119"/>
      <c r="P40" s="119"/>
      <c r="Q40" s="120">
        <f t="shared" si="1"/>
        <v>0</v>
      </c>
      <c r="R40" s="246"/>
      <c r="S40" s="118"/>
      <c r="T40" s="235"/>
      <c r="U40" s="238"/>
    </row>
    <row r="41" spans="1:21" ht="13.5">
      <c r="A41" s="241"/>
      <c r="B41" s="244"/>
      <c r="C41" s="172"/>
      <c r="D41" s="164"/>
      <c r="E41" s="176"/>
      <c r="F41" s="53" t="s">
        <v>11</v>
      </c>
      <c r="G41" s="75"/>
      <c r="H41" s="12"/>
      <c r="I41" s="77"/>
      <c r="J41" s="102">
        <f t="shared" si="0"/>
        <v>0</v>
      </c>
      <c r="K41" s="107">
        <f>IF(OR(K38="&gt;",K39=0),"","ＯＫ")</f>
      </c>
      <c r="L41" s="253"/>
      <c r="M41" s="118"/>
      <c r="N41" s="119"/>
      <c r="O41" s="119"/>
      <c r="P41" s="119"/>
      <c r="Q41" s="120">
        <f t="shared" si="1"/>
        <v>0</v>
      </c>
      <c r="R41" s="246"/>
      <c r="S41" s="118"/>
      <c r="T41" s="236"/>
      <c r="U41" s="239"/>
    </row>
    <row r="42" spans="1:24" ht="13.5">
      <c r="A42" s="240"/>
      <c r="B42" s="242"/>
      <c r="C42" s="170"/>
      <c r="D42" s="173"/>
      <c r="E42" s="174">
        <f>C42*D42</f>
        <v>0</v>
      </c>
      <c r="F42" s="50" t="s">
        <v>7</v>
      </c>
      <c r="G42" s="69"/>
      <c r="H42" s="9"/>
      <c r="I42" s="70"/>
      <c r="J42" s="85">
        <f t="shared" si="0"/>
        <v>0</v>
      </c>
      <c r="K42" s="103">
        <f>SUM(J42:J46)</f>
        <v>0</v>
      </c>
      <c r="L42" s="251"/>
      <c r="M42" s="115"/>
      <c r="N42" s="116"/>
      <c r="O42" s="116"/>
      <c r="P42" s="116"/>
      <c r="Q42" s="117">
        <f t="shared" si="1"/>
        <v>0</v>
      </c>
      <c r="R42" s="245">
        <f>SUM(Q42:Q46)</f>
        <v>0</v>
      </c>
      <c r="S42" s="248"/>
      <c r="T42" s="234" t="e">
        <f>R42/E42</f>
        <v>#DIV/0!</v>
      </c>
      <c r="U42" s="237" t="e">
        <f>IF(AND(S42&lt;=T42,T42&gt;0),"ＯＫ","")</f>
        <v>#DIV/0!</v>
      </c>
      <c r="X42" s="2"/>
    </row>
    <row r="43" spans="1:24" ht="13.5">
      <c r="A43" s="241"/>
      <c r="B43" s="243"/>
      <c r="C43" s="171"/>
      <c r="D43" s="163"/>
      <c r="E43" s="175"/>
      <c r="F43" s="51" t="s">
        <v>8</v>
      </c>
      <c r="G43" s="71"/>
      <c r="H43" s="10"/>
      <c r="I43" s="72"/>
      <c r="J43" s="85">
        <f t="shared" si="0"/>
        <v>0</v>
      </c>
      <c r="K43" s="104" t="str">
        <f>IF(K42&lt;=K44,"≦","&gt;")</f>
        <v>≦</v>
      </c>
      <c r="L43" s="252"/>
      <c r="M43" s="118"/>
      <c r="N43" s="119"/>
      <c r="O43" s="119"/>
      <c r="P43" s="119"/>
      <c r="Q43" s="120">
        <f t="shared" si="1"/>
        <v>0</v>
      </c>
      <c r="R43" s="246"/>
      <c r="S43" s="249"/>
      <c r="T43" s="235"/>
      <c r="U43" s="238"/>
      <c r="X43" s="2"/>
    </row>
    <row r="44" spans="1:24" ht="13.5">
      <c r="A44" s="241"/>
      <c r="B44" s="243"/>
      <c r="C44" s="171"/>
      <c r="D44" s="163"/>
      <c r="E44" s="175"/>
      <c r="F44" s="52" t="s">
        <v>9</v>
      </c>
      <c r="G44" s="73"/>
      <c r="H44" s="11"/>
      <c r="I44" s="74"/>
      <c r="J44" s="85">
        <f t="shared" si="0"/>
        <v>0</v>
      </c>
      <c r="K44" s="105">
        <f>C42</f>
        <v>0</v>
      </c>
      <c r="L44" s="252"/>
      <c r="M44" s="118"/>
      <c r="N44" s="119"/>
      <c r="O44" s="119"/>
      <c r="P44" s="119"/>
      <c r="Q44" s="120">
        <f t="shared" si="1"/>
        <v>0</v>
      </c>
      <c r="R44" s="246"/>
      <c r="S44" s="249"/>
      <c r="T44" s="235"/>
      <c r="U44" s="238"/>
      <c r="X44" s="2"/>
    </row>
    <row r="45" spans="1:24" ht="13.5">
      <c r="A45" s="241"/>
      <c r="B45" s="243"/>
      <c r="C45" s="171"/>
      <c r="D45" s="163"/>
      <c r="E45" s="175"/>
      <c r="F45" s="51" t="s">
        <v>10</v>
      </c>
      <c r="G45" s="71"/>
      <c r="H45" s="10"/>
      <c r="I45" s="72"/>
      <c r="J45" s="85">
        <f t="shared" si="0"/>
        <v>0</v>
      </c>
      <c r="K45" s="106"/>
      <c r="L45" s="252"/>
      <c r="M45" s="118"/>
      <c r="N45" s="119"/>
      <c r="O45" s="119"/>
      <c r="P45" s="119"/>
      <c r="Q45" s="120">
        <f t="shared" si="1"/>
        <v>0</v>
      </c>
      <c r="R45" s="246"/>
      <c r="S45" s="249"/>
      <c r="T45" s="235"/>
      <c r="U45" s="238"/>
      <c r="X45" s="2"/>
    </row>
    <row r="46" spans="1:24" ht="13.5">
      <c r="A46" s="241"/>
      <c r="B46" s="244"/>
      <c r="C46" s="172"/>
      <c r="D46" s="164"/>
      <c r="E46" s="176"/>
      <c r="F46" s="53" t="s">
        <v>11</v>
      </c>
      <c r="G46" s="75"/>
      <c r="H46" s="12"/>
      <c r="I46" s="77"/>
      <c r="J46" s="85">
        <f t="shared" si="0"/>
        <v>0</v>
      </c>
      <c r="K46" s="107">
        <f>IF(OR(K43="&gt;",K44=0),"","ＯＫ")</f>
      </c>
      <c r="L46" s="253"/>
      <c r="M46" s="121"/>
      <c r="N46" s="122"/>
      <c r="O46" s="122"/>
      <c r="P46" s="122"/>
      <c r="Q46" s="123">
        <f t="shared" si="1"/>
        <v>0</v>
      </c>
      <c r="R46" s="247"/>
      <c r="S46" s="250"/>
      <c r="T46" s="236"/>
      <c r="U46" s="239"/>
      <c r="X46" s="2"/>
    </row>
    <row r="47" spans="1:24" ht="13.5" customHeight="1">
      <c r="A47" s="240"/>
      <c r="B47" s="242"/>
      <c r="C47" s="170"/>
      <c r="D47" s="173"/>
      <c r="E47" s="174">
        <f>C47*D47</f>
        <v>0</v>
      </c>
      <c r="F47" s="50" t="s">
        <v>7</v>
      </c>
      <c r="G47" s="69"/>
      <c r="H47" s="9"/>
      <c r="I47" s="70"/>
      <c r="J47" s="85">
        <f t="shared" si="0"/>
        <v>0</v>
      </c>
      <c r="K47" s="103">
        <f>SUM(J47:J51)</f>
        <v>0</v>
      </c>
      <c r="L47" s="251"/>
      <c r="M47" s="118"/>
      <c r="N47" s="119"/>
      <c r="O47" s="119"/>
      <c r="P47" s="119"/>
      <c r="Q47" s="120">
        <f t="shared" si="1"/>
        <v>0</v>
      </c>
      <c r="R47" s="246">
        <f>SUM(Q47:Q51)</f>
        <v>0</v>
      </c>
      <c r="S47" s="249"/>
      <c r="T47" s="234" t="e">
        <f>R47/E47</f>
        <v>#DIV/0!</v>
      </c>
      <c r="U47" s="237" t="e">
        <f>IF(AND(S47&lt;=T47,T47&gt;0),"ＯＫ","")</f>
        <v>#DIV/0!</v>
      </c>
      <c r="X47" s="2"/>
    </row>
    <row r="48" spans="1:24" ht="13.5">
      <c r="A48" s="241"/>
      <c r="B48" s="243"/>
      <c r="C48" s="171"/>
      <c r="D48" s="163"/>
      <c r="E48" s="175"/>
      <c r="F48" s="51" t="s">
        <v>8</v>
      </c>
      <c r="G48" s="71"/>
      <c r="H48" s="10"/>
      <c r="I48" s="72"/>
      <c r="J48" s="85">
        <f t="shared" si="0"/>
        <v>0</v>
      </c>
      <c r="K48" s="104" t="str">
        <f>IF(K47&lt;=K49,"≦","&gt;")</f>
        <v>≦</v>
      </c>
      <c r="L48" s="252"/>
      <c r="M48" s="118"/>
      <c r="N48" s="119"/>
      <c r="O48" s="119"/>
      <c r="P48" s="119"/>
      <c r="Q48" s="120">
        <f t="shared" si="1"/>
        <v>0</v>
      </c>
      <c r="R48" s="246"/>
      <c r="S48" s="249"/>
      <c r="T48" s="235"/>
      <c r="U48" s="238"/>
      <c r="X48" s="2"/>
    </row>
    <row r="49" spans="1:24" ht="13.5">
      <c r="A49" s="241"/>
      <c r="B49" s="243"/>
      <c r="C49" s="171"/>
      <c r="D49" s="163"/>
      <c r="E49" s="175"/>
      <c r="F49" s="52" t="s">
        <v>9</v>
      </c>
      <c r="G49" s="73"/>
      <c r="H49" s="11"/>
      <c r="I49" s="74"/>
      <c r="J49" s="85">
        <f t="shared" si="0"/>
        <v>0</v>
      </c>
      <c r="K49" s="105">
        <f>C47</f>
        <v>0</v>
      </c>
      <c r="L49" s="252"/>
      <c r="M49" s="118"/>
      <c r="N49" s="119"/>
      <c r="O49" s="119"/>
      <c r="P49" s="119"/>
      <c r="Q49" s="120">
        <f t="shared" si="1"/>
        <v>0</v>
      </c>
      <c r="R49" s="246"/>
      <c r="S49" s="249"/>
      <c r="T49" s="235"/>
      <c r="U49" s="238"/>
      <c r="X49" s="2"/>
    </row>
    <row r="50" spans="1:24" ht="13.5">
      <c r="A50" s="241"/>
      <c r="B50" s="243"/>
      <c r="C50" s="171"/>
      <c r="D50" s="163"/>
      <c r="E50" s="175"/>
      <c r="F50" s="51" t="s">
        <v>10</v>
      </c>
      <c r="G50" s="71"/>
      <c r="H50" s="10"/>
      <c r="I50" s="72"/>
      <c r="J50" s="85">
        <f t="shared" si="0"/>
        <v>0</v>
      </c>
      <c r="K50" s="106"/>
      <c r="L50" s="252"/>
      <c r="M50" s="118"/>
      <c r="N50" s="119"/>
      <c r="O50" s="119"/>
      <c r="P50" s="119"/>
      <c r="Q50" s="120">
        <f t="shared" si="1"/>
        <v>0</v>
      </c>
      <c r="R50" s="246"/>
      <c r="S50" s="249"/>
      <c r="T50" s="235"/>
      <c r="U50" s="238"/>
      <c r="X50" s="2"/>
    </row>
    <row r="51" spans="1:24" ht="13.5">
      <c r="A51" s="241"/>
      <c r="B51" s="244"/>
      <c r="C51" s="172"/>
      <c r="D51" s="164"/>
      <c r="E51" s="176"/>
      <c r="F51" s="53" t="s">
        <v>11</v>
      </c>
      <c r="G51" s="75"/>
      <c r="H51" s="12"/>
      <c r="I51" s="77"/>
      <c r="J51" s="85">
        <f t="shared" si="0"/>
        <v>0</v>
      </c>
      <c r="K51" s="107">
        <f>IF(OR(K48="&gt;",K49=0),"","ＯＫ")</f>
      </c>
      <c r="L51" s="253"/>
      <c r="M51" s="118"/>
      <c r="N51" s="119"/>
      <c r="O51" s="119"/>
      <c r="P51" s="119"/>
      <c r="Q51" s="120">
        <f t="shared" si="1"/>
        <v>0</v>
      </c>
      <c r="R51" s="246"/>
      <c r="S51" s="249"/>
      <c r="T51" s="236"/>
      <c r="U51" s="239"/>
      <c r="X51" s="2"/>
    </row>
    <row r="52" spans="1:24" ht="13.5">
      <c r="A52" s="240"/>
      <c r="B52" s="242"/>
      <c r="C52" s="170"/>
      <c r="D52" s="173"/>
      <c r="E52" s="174">
        <f>C52*D52</f>
        <v>0</v>
      </c>
      <c r="F52" s="50" t="s">
        <v>7</v>
      </c>
      <c r="G52" s="69"/>
      <c r="H52" s="9"/>
      <c r="I52" s="70"/>
      <c r="J52" s="85">
        <f t="shared" si="0"/>
        <v>0</v>
      </c>
      <c r="K52" s="103">
        <f>SUM(J52:J56)</f>
        <v>0</v>
      </c>
      <c r="L52" s="251"/>
      <c r="M52" s="115"/>
      <c r="N52" s="116"/>
      <c r="O52" s="116"/>
      <c r="P52" s="116"/>
      <c r="Q52" s="117">
        <f t="shared" si="1"/>
        <v>0</v>
      </c>
      <c r="R52" s="245">
        <f>SUM(Q52:Q56)</f>
        <v>0</v>
      </c>
      <c r="S52" s="248"/>
      <c r="T52" s="234" t="e">
        <f>R52/E52</f>
        <v>#DIV/0!</v>
      </c>
      <c r="U52" s="237" t="e">
        <f>IF(AND(S52&lt;=T52,T52&gt;0),"ＯＫ","")</f>
        <v>#DIV/0!</v>
      </c>
      <c r="X52" s="2"/>
    </row>
    <row r="53" spans="1:24" ht="13.5">
      <c r="A53" s="241"/>
      <c r="B53" s="243"/>
      <c r="C53" s="171"/>
      <c r="D53" s="163"/>
      <c r="E53" s="175"/>
      <c r="F53" s="51" t="s">
        <v>8</v>
      </c>
      <c r="G53" s="71"/>
      <c r="H53" s="10"/>
      <c r="I53" s="72"/>
      <c r="J53" s="85">
        <f t="shared" si="0"/>
        <v>0</v>
      </c>
      <c r="K53" s="104" t="str">
        <f>IF(K52&lt;=K54,"≦","&gt;")</f>
        <v>≦</v>
      </c>
      <c r="L53" s="252"/>
      <c r="M53" s="118"/>
      <c r="N53" s="119"/>
      <c r="O53" s="119"/>
      <c r="P53" s="119"/>
      <c r="Q53" s="120">
        <f t="shared" si="1"/>
        <v>0</v>
      </c>
      <c r="R53" s="246"/>
      <c r="S53" s="249"/>
      <c r="T53" s="235"/>
      <c r="U53" s="238"/>
      <c r="X53" s="2"/>
    </row>
    <row r="54" spans="1:24" ht="13.5">
      <c r="A54" s="241"/>
      <c r="B54" s="243"/>
      <c r="C54" s="171"/>
      <c r="D54" s="163"/>
      <c r="E54" s="175"/>
      <c r="F54" s="52" t="s">
        <v>9</v>
      </c>
      <c r="G54" s="73"/>
      <c r="H54" s="11"/>
      <c r="I54" s="74"/>
      <c r="J54" s="85">
        <f t="shared" si="0"/>
        <v>0</v>
      </c>
      <c r="K54" s="105">
        <f>C52</f>
        <v>0</v>
      </c>
      <c r="L54" s="252"/>
      <c r="M54" s="118"/>
      <c r="N54" s="119"/>
      <c r="O54" s="119"/>
      <c r="P54" s="119"/>
      <c r="Q54" s="120">
        <f t="shared" si="1"/>
        <v>0</v>
      </c>
      <c r="R54" s="246"/>
      <c r="S54" s="249"/>
      <c r="T54" s="235"/>
      <c r="U54" s="238"/>
      <c r="X54" s="2"/>
    </row>
    <row r="55" spans="1:24" ht="13.5">
      <c r="A55" s="241"/>
      <c r="B55" s="243"/>
      <c r="C55" s="171"/>
      <c r="D55" s="163"/>
      <c r="E55" s="175"/>
      <c r="F55" s="51" t="s">
        <v>10</v>
      </c>
      <c r="G55" s="71"/>
      <c r="H55" s="10"/>
      <c r="I55" s="72"/>
      <c r="J55" s="85">
        <f t="shared" si="0"/>
        <v>0</v>
      </c>
      <c r="K55" s="106"/>
      <c r="L55" s="252"/>
      <c r="M55" s="118"/>
      <c r="N55" s="119"/>
      <c r="O55" s="119"/>
      <c r="P55" s="119"/>
      <c r="Q55" s="120">
        <f t="shared" si="1"/>
        <v>0</v>
      </c>
      <c r="R55" s="246"/>
      <c r="S55" s="249"/>
      <c r="T55" s="235"/>
      <c r="U55" s="238"/>
      <c r="X55" s="2"/>
    </row>
    <row r="56" spans="1:24" ht="13.5">
      <c r="A56" s="254"/>
      <c r="B56" s="244"/>
      <c r="C56" s="172"/>
      <c r="D56" s="164"/>
      <c r="E56" s="176"/>
      <c r="F56" s="53" t="s">
        <v>11</v>
      </c>
      <c r="G56" s="75"/>
      <c r="H56" s="12"/>
      <c r="I56" s="77"/>
      <c r="J56" s="85">
        <f t="shared" si="0"/>
        <v>0</v>
      </c>
      <c r="K56" s="107">
        <f>IF(OR(K53="&gt;",K54=0),"","ＯＫ")</f>
      </c>
      <c r="L56" s="253"/>
      <c r="M56" s="121"/>
      <c r="N56" s="122"/>
      <c r="O56" s="122"/>
      <c r="P56" s="122"/>
      <c r="Q56" s="123">
        <f t="shared" si="1"/>
        <v>0</v>
      </c>
      <c r="R56" s="247"/>
      <c r="S56" s="250"/>
      <c r="T56" s="236"/>
      <c r="U56" s="239"/>
      <c r="X56" s="2"/>
    </row>
    <row r="57" spans="1:21" s="2" customFormat="1" ht="13.5" customHeight="1">
      <c r="A57" s="6" t="s">
        <v>80</v>
      </c>
      <c r="B57" s="108"/>
      <c r="C57" s="108"/>
      <c r="D57" s="109"/>
      <c r="E57" s="108"/>
      <c r="F57" s="108"/>
      <c r="G57" s="108"/>
      <c r="H57" s="108"/>
      <c r="I57" s="109"/>
      <c r="J57" s="110"/>
      <c r="K57" s="137"/>
      <c r="L57" s="56"/>
      <c r="M57" s="56"/>
      <c r="N57" s="56"/>
      <c r="O57" s="56"/>
      <c r="P57" s="56"/>
      <c r="Q57" s="56"/>
      <c r="R57" s="56"/>
      <c r="S57" s="56"/>
      <c r="T57" s="56"/>
      <c r="U57" s="139"/>
    </row>
    <row r="58" spans="1:21" ht="13.5">
      <c r="A58" s="61" t="s">
        <v>39</v>
      </c>
      <c r="B58" s="56"/>
      <c r="C58" s="56"/>
      <c r="D58" s="56"/>
      <c r="E58" s="56"/>
      <c r="F58" s="56"/>
      <c r="G58" s="56"/>
      <c r="H58" s="56"/>
      <c r="I58" s="56"/>
      <c r="J58" s="56"/>
      <c r="K58" s="138"/>
      <c r="L58" s="56"/>
      <c r="M58" s="56"/>
      <c r="N58" s="56"/>
      <c r="O58" s="56"/>
      <c r="P58" s="56"/>
      <c r="Q58" s="56"/>
      <c r="R58" s="56"/>
      <c r="S58" s="56"/>
      <c r="T58" s="56"/>
      <c r="U58" s="139"/>
    </row>
    <row r="60" ht="13.5">
      <c r="J60" s="7"/>
    </row>
  </sheetData>
  <mergeCells count="108">
    <mergeCell ref="S17:S21"/>
    <mergeCell ref="T17:T21"/>
    <mergeCell ref="U17:U21"/>
    <mergeCell ref="C17:C21"/>
    <mergeCell ref="D17:D21"/>
    <mergeCell ref="R17:R21"/>
    <mergeCell ref="L17:L21"/>
    <mergeCell ref="E17:E21"/>
    <mergeCell ref="U47:U51"/>
    <mergeCell ref="R52:R56"/>
    <mergeCell ref="S52:S56"/>
    <mergeCell ref="T52:T56"/>
    <mergeCell ref="U52:U56"/>
    <mergeCell ref="R47:R51"/>
    <mergeCell ref="S47:S51"/>
    <mergeCell ref="T47:T51"/>
    <mergeCell ref="E22:E26"/>
    <mergeCell ref="U37:U41"/>
    <mergeCell ref="R42:R46"/>
    <mergeCell ref="S42:S46"/>
    <mergeCell ref="T42:T46"/>
    <mergeCell ref="U42:U46"/>
    <mergeCell ref="R37:R41"/>
    <mergeCell ref="T37:T41"/>
    <mergeCell ref="S22:S26"/>
    <mergeCell ref="T22:T26"/>
    <mergeCell ref="A22:A26"/>
    <mergeCell ref="B22:B26"/>
    <mergeCell ref="C22:C26"/>
    <mergeCell ref="D22:D26"/>
    <mergeCell ref="U27:U31"/>
    <mergeCell ref="R32:R36"/>
    <mergeCell ref="T32:T36"/>
    <mergeCell ref="U32:U36"/>
    <mergeCell ref="R27:R31"/>
    <mergeCell ref="S27:S31"/>
    <mergeCell ref="T27:T31"/>
    <mergeCell ref="R7:R11"/>
    <mergeCell ref="S7:S11"/>
    <mergeCell ref="U22:U26"/>
    <mergeCell ref="T7:T11"/>
    <mergeCell ref="U7:U11"/>
    <mergeCell ref="R12:R16"/>
    <mergeCell ref="S12:S16"/>
    <mergeCell ref="T12:T16"/>
    <mergeCell ref="U12:U16"/>
    <mergeCell ref="R22:R26"/>
    <mergeCell ref="A47:A51"/>
    <mergeCell ref="B47:B51"/>
    <mergeCell ref="C47:C51"/>
    <mergeCell ref="L2:L6"/>
    <mergeCell ref="L7:L11"/>
    <mergeCell ref="L12:L16"/>
    <mergeCell ref="L32:L36"/>
    <mergeCell ref="B17:B21"/>
    <mergeCell ref="A17:A21"/>
    <mergeCell ref="L22:L26"/>
    <mergeCell ref="A52:A56"/>
    <mergeCell ref="B52:B56"/>
    <mergeCell ref="C52:C56"/>
    <mergeCell ref="D52:D56"/>
    <mergeCell ref="D47:D51"/>
    <mergeCell ref="E37:E41"/>
    <mergeCell ref="A42:A46"/>
    <mergeCell ref="B42:B46"/>
    <mergeCell ref="C42:C46"/>
    <mergeCell ref="D42:D46"/>
    <mergeCell ref="E42:E46"/>
    <mergeCell ref="A37:A41"/>
    <mergeCell ref="B37:B41"/>
    <mergeCell ref="C37:C41"/>
    <mergeCell ref="D37:D41"/>
    <mergeCell ref="E32:E36"/>
    <mergeCell ref="A27:A31"/>
    <mergeCell ref="B27:B31"/>
    <mergeCell ref="C27:C31"/>
    <mergeCell ref="D27:D31"/>
    <mergeCell ref="A32:A36"/>
    <mergeCell ref="B32:B36"/>
    <mergeCell ref="C32:C36"/>
    <mergeCell ref="D32:D36"/>
    <mergeCell ref="L42:L46"/>
    <mergeCell ref="L47:L51"/>
    <mergeCell ref="L52:L56"/>
    <mergeCell ref="E7:E11"/>
    <mergeCell ref="E12:E16"/>
    <mergeCell ref="L37:L41"/>
    <mergeCell ref="E47:E51"/>
    <mergeCell ref="E52:E56"/>
    <mergeCell ref="L27:L31"/>
    <mergeCell ref="E27:E31"/>
    <mergeCell ref="A12:A16"/>
    <mergeCell ref="B12:B16"/>
    <mergeCell ref="C12:C16"/>
    <mergeCell ref="D12:D16"/>
    <mergeCell ref="A7:A11"/>
    <mergeCell ref="B7:B11"/>
    <mergeCell ref="C7:C11"/>
    <mergeCell ref="D7:D11"/>
    <mergeCell ref="E2:E6"/>
    <mergeCell ref="T2:T6"/>
    <mergeCell ref="U2:U6"/>
    <mergeCell ref="A2:A6"/>
    <mergeCell ref="B2:B6"/>
    <mergeCell ref="C2:C6"/>
    <mergeCell ref="D2:D6"/>
    <mergeCell ref="R2:R6"/>
    <mergeCell ref="S2:S6"/>
  </mergeCells>
  <printOptions/>
  <pageMargins left="0.7874015748031497" right="0.7874015748031497" top="0.984251968503937" bottom="0.984251968503937" header="0.5118110236220472" footer="0.5118110236220472"/>
  <pageSetup errors="blank" fitToHeight="1" fitToWidth="1" horizontalDpi="600" verticalDpi="600" orientation="landscape" paperSize="9" scale="59" r:id="rId2"/>
  <headerFooter alignWithMargins="0">
    <oddHeader>&amp;C&amp;"ＭＳ Ｐゴシック,太字"&amp;16建築材料表及び換気量計算書（居室毎の換気用）&amp;R
㈱確認サービス
&amp;8 2003/8/29改定</oddHeader>
    <oddFooter>&amp;R設計者　氏名　　　　　　　　　　　　　　　　　　　　㊞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workbookViewId="0" topLeftCell="A37">
      <selection activeCell="A43" sqref="A43:J43"/>
    </sheetView>
  </sheetViews>
  <sheetFormatPr defaultColWidth="9.00390625" defaultRowHeight="13.5"/>
  <sheetData>
    <row r="1" spans="1:11" ht="18.75">
      <c r="A1" s="14" t="s">
        <v>88</v>
      </c>
      <c r="B1" s="90"/>
      <c r="C1" s="125"/>
      <c r="D1" s="126"/>
      <c r="E1" s="126"/>
      <c r="F1" s="126"/>
      <c r="G1" s="126"/>
      <c r="H1" s="126"/>
      <c r="I1" s="19"/>
      <c r="J1" s="19"/>
      <c r="K1" s="19"/>
    </row>
    <row r="2" spans="1:9" ht="13.5">
      <c r="A2" s="255" t="s">
        <v>37</v>
      </c>
      <c r="B2" s="255"/>
      <c r="C2" s="127" t="s">
        <v>2</v>
      </c>
      <c r="D2" s="126"/>
      <c r="E2" s="128"/>
      <c r="F2" s="127" t="s">
        <v>49</v>
      </c>
      <c r="G2" s="256" t="s">
        <v>38</v>
      </c>
      <c r="H2" s="257"/>
      <c r="I2" s="258"/>
    </row>
    <row r="3" spans="1:9" ht="13.5">
      <c r="A3" s="259" t="s">
        <v>32</v>
      </c>
      <c r="B3" s="260"/>
      <c r="C3" s="129"/>
      <c r="E3" s="19"/>
      <c r="F3" s="261"/>
      <c r="G3" s="264"/>
      <c r="H3" s="265"/>
      <c r="I3" s="266"/>
    </row>
    <row r="4" spans="1:9" ht="16.5" customHeight="1">
      <c r="A4" s="259" t="s">
        <v>33</v>
      </c>
      <c r="B4" s="260"/>
      <c r="C4" s="129"/>
      <c r="D4" s="19"/>
      <c r="E4" s="19"/>
      <c r="F4" s="262"/>
      <c r="G4" s="267"/>
      <c r="H4" s="268"/>
      <c r="I4" s="269"/>
    </row>
    <row r="5" spans="1:9" ht="13.5" customHeight="1">
      <c r="A5" s="259"/>
      <c r="B5" s="260"/>
      <c r="C5" s="129"/>
      <c r="D5" s="19" t="s">
        <v>89</v>
      </c>
      <c r="E5" s="128"/>
      <c r="F5" s="262"/>
      <c r="G5" s="267"/>
      <c r="H5" s="268"/>
      <c r="I5" s="269"/>
    </row>
    <row r="6" spans="1:9" ht="13.5" customHeight="1">
      <c r="A6" s="259"/>
      <c r="B6" s="260"/>
      <c r="C6" s="129"/>
      <c r="D6" s="126"/>
      <c r="E6" s="126"/>
      <c r="F6" s="263"/>
      <c r="G6" s="270"/>
      <c r="H6" s="271"/>
      <c r="I6" s="272"/>
    </row>
    <row r="7" spans="1:9" ht="13.5" customHeight="1">
      <c r="A7" s="259"/>
      <c r="B7" s="260"/>
      <c r="C7" s="129"/>
      <c r="D7" s="19"/>
      <c r="E7" s="126"/>
      <c r="F7" s="127" t="s">
        <v>34</v>
      </c>
      <c r="G7" s="256" t="s">
        <v>36</v>
      </c>
      <c r="H7" s="257"/>
      <c r="I7" s="258"/>
    </row>
    <row r="8" spans="1:9" ht="13.5" customHeight="1">
      <c r="A8" s="259"/>
      <c r="B8" s="260"/>
      <c r="C8" s="129"/>
      <c r="D8" s="126"/>
      <c r="E8" s="126"/>
      <c r="F8" s="261"/>
      <c r="G8" s="264"/>
      <c r="H8" s="265"/>
      <c r="I8" s="266"/>
    </row>
    <row r="9" spans="1:9" ht="13.5" customHeight="1">
      <c r="A9" s="259"/>
      <c r="B9" s="260"/>
      <c r="C9" s="129"/>
      <c r="D9" s="126"/>
      <c r="E9" s="126"/>
      <c r="F9" s="273"/>
      <c r="G9" s="267"/>
      <c r="H9" s="268"/>
      <c r="I9" s="269"/>
    </row>
    <row r="10" spans="1:9" ht="13.5">
      <c r="A10" s="259"/>
      <c r="B10" s="260"/>
      <c r="C10" s="129"/>
      <c r="D10" s="19"/>
      <c r="E10" s="19"/>
      <c r="F10" s="273"/>
      <c r="G10" s="267"/>
      <c r="H10" s="268"/>
      <c r="I10" s="269"/>
    </row>
    <row r="11" spans="1:9" ht="13.5">
      <c r="A11" s="275"/>
      <c r="B11" s="276"/>
      <c r="C11" s="130"/>
      <c r="D11" s="19"/>
      <c r="E11" s="19"/>
      <c r="F11" s="274"/>
      <c r="G11" s="270"/>
      <c r="H11" s="271"/>
      <c r="I11" s="272"/>
    </row>
    <row r="12" spans="1:11" ht="13.5">
      <c r="A12" s="131"/>
      <c r="B12" s="131"/>
      <c r="C12" s="128"/>
      <c r="D12" s="132"/>
      <c r="E12" s="132"/>
      <c r="F12" s="132"/>
      <c r="G12" s="132"/>
      <c r="H12" s="132"/>
      <c r="I12" s="131"/>
      <c r="J12" s="131"/>
      <c r="K12" s="131"/>
    </row>
    <row r="13" spans="1:11" ht="13.5">
      <c r="A13" s="131"/>
      <c r="B13" s="131"/>
      <c r="C13" s="128"/>
      <c r="D13" s="132"/>
      <c r="E13" s="132"/>
      <c r="F13" s="132"/>
      <c r="G13" s="132"/>
      <c r="H13" s="132"/>
      <c r="I13" s="131"/>
      <c r="J13" s="131"/>
      <c r="K13" s="131"/>
    </row>
    <row r="14" spans="1:11" ht="18.75">
      <c r="A14" s="277" t="s">
        <v>90</v>
      </c>
      <c r="B14" s="148"/>
      <c r="C14" s="149"/>
      <c r="D14" s="133"/>
      <c r="E14" s="134"/>
      <c r="F14" s="134"/>
      <c r="G14" s="134"/>
      <c r="H14" s="134"/>
      <c r="I14" s="19"/>
      <c r="J14" s="19"/>
      <c r="K14" s="19"/>
    </row>
    <row r="15" spans="1:11" ht="13.5">
      <c r="A15" s="256" t="s">
        <v>35</v>
      </c>
      <c r="B15" s="257"/>
      <c r="C15" s="258"/>
      <c r="D15" s="256" t="s">
        <v>40</v>
      </c>
      <c r="E15" s="258"/>
      <c r="F15" s="19"/>
      <c r="G15" s="19"/>
      <c r="H15" s="19"/>
      <c r="I15" s="19"/>
      <c r="J15" s="19"/>
      <c r="K15" s="19"/>
    </row>
    <row r="16" spans="1:11" ht="13.5">
      <c r="A16" s="259" t="s">
        <v>30</v>
      </c>
      <c r="B16" s="278"/>
      <c r="C16" s="260"/>
      <c r="D16" s="279"/>
      <c r="E16" s="280"/>
      <c r="F16" s="19"/>
      <c r="G16" s="19"/>
      <c r="H16" s="19"/>
      <c r="I16" s="19"/>
      <c r="J16" s="19"/>
      <c r="K16" s="19"/>
    </row>
    <row r="17" spans="1:11" ht="13.5">
      <c r="A17" s="259" t="s">
        <v>31</v>
      </c>
      <c r="B17" s="278"/>
      <c r="C17" s="260"/>
      <c r="D17" s="279"/>
      <c r="E17" s="280"/>
      <c r="F17" s="19"/>
      <c r="G17" s="19"/>
      <c r="H17" s="19"/>
      <c r="I17" s="19"/>
      <c r="J17" s="19"/>
      <c r="K17" s="19"/>
    </row>
    <row r="18" spans="1:11" ht="13.5">
      <c r="A18" s="259"/>
      <c r="B18" s="278"/>
      <c r="C18" s="260"/>
      <c r="D18" s="279"/>
      <c r="E18" s="280"/>
      <c r="F18" s="19"/>
      <c r="G18" s="19"/>
      <c r="H18" s="19"/>
      <c r="I18" s="19"/>
      <c r="J18" s="19"/>
      <c r="K18" s="19"/>
    </row>
    <row r="19" spans="1:11" ht="13.5">
      <c r="A19" s="259"/>
      <c r="B19" s="278"/>
      <c r="C19" s="260"/>
      <c r="D19" s="279"/>
      <c r="E19" s="280"/>
      <c r="F19" s="19"/>
      <c r="G19" s="19"/>
      <c r="H19" s="19"/>
      <c r="I19" s="19"/>
      <c r="J19" s="19"/>
      <c r="K19" s="19"/>
    </row>
    <row r="20" spans="1:11" ht="13.5">
      <c r="A20" s="259"/>
      <c r="B20" s="278"/>
      <c r="C20" s="260"/>
      <c r="D20" s="281"/>
      <c r="E20" s="282"/>
      <c r="F20" s="19"/>
      <c r="G20" s="19"/>
      <c r="H20" s="19"/>
      <c r="I20" s="19"/>
      <c r="J20" s="19"/>
      <c r="K20" s="19"/>
    </row>
    <row r="25" spans="1:11" ht="13.5">
      <c r="A25" s="48" t="s">
        <v>48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6.5">
      <c r="A26" s="155" t="s">
        <v>19</v>
      </c>
      <c r="B26" s="182"/>
      <c r="C26" s="155" t="s">
        <v>20</v>
      </c>
      <c r="D26" s="181"/>
      <c r="E26" s="181"/>
      <c r="F26" s="181"/>
      <c r="G26" s="182"/>
      <c r="H26" s="20" t="s">
        <v>44</v>
      </c>
      <c r="I26" s="20" t="s">
        <v>45</v>
      </c>
      <c r="J26" s="19"/>
      <c r="K26" s="19"/>
    </row>
    <row r="27" spans="1:11" ht="13.5">
      <c r="A27" s="183" t="s">
        <v>24</v>
      </c>
      <c r="B27" s="184"/>
      <c r="C27" s="155" t="s">
        <v>21</v>
      </c>
      <c r="D27" s="181"/>
      <c r="E27" s="181"/>
      <c r="F27" s="181"/>
      <c r="G27" s="182"/>
      <c r="H27" s="20">
        <v>1.2</v>
      </c>
      <c r="I27" s="20">
        <v>0.2</v>
      </c>
      <c r="J27" s="19"/>
      <c r="K27" s="19"/>
    </row>
    <row r="28" spans="1:11" ht="13.5">
      <c r="A28" s="185"/>
      <c r="B28" s="186"/>
      <c r="C28" s="155" t="s">
        <v>22</v>
      </c>
      <c r="D28" s="181"/>
      <c r="E28" s="181"/>
      <c r="F28" s="181"/>
      <c r="G28" s="182"/>
      <c r="H28" s="20">
        <v>2.8</v>
      </c>
      <c r="I28" s="20">
        <v>0.5</v>
      </c>
      <c r="J28" s="19"/>
      <c r="K28" s="19"/>
    </row>
    <row r="29" spans="1:11" ht="13.5">
      <c r="A29" s="183" t="s">
        <v>25</v>
      </c>
      <c r="B29" s="184"/>
      <c r="C29" s="155" t="s">
        <v>21</v>
      </c>
      <c r="D29" s="181"/>
      <c r="E29" s="181"/>
      <c r="F29" s="181"/>
      <c r="G29" s="182"/>
      <c r="H29" s="20">
        <v>0.88</v>
      </c>
      <c r="I29" s="20">
        <v>0.15</v>
      </c>
      <c r="J29" s="19"/>
      <c r="K29" s="19"/>
    </row>
    <row r="30" spans="1:11" ht="13.5">
      <c r="A30" s="187"/>
      <c r="B30" s="188"/>
      <c r="C30" s="155" t="s">
        <v>22</v>
      </c>
      <c r="D30" s="181"/>
      <c r="E30" s="181"/>
      <c r="F30" s="181"/>
      <c r="G30" s="182"/>
      <c r="H30" s="20">
        <v>1.4</v>
      </c>
      <c r="I30" s="20">
        <v>0.25</v>
      </c>
      <c r="J30" s="19"/>
      <c r="K30" s="19"/>
    </row>
    <row r="31" spans="1:11" ht="13.5">
      <c r="A31" s="185"/>
      <c r="B31" s="186"/>
      <c r="C31" s="155" t="s">
        <v>23</v>
      </c>
      <c r="D31" s="181"/>
      <c r="E31" s="181"/>
      <c r="F31" s="181"/>
      <c r="G31" s="182"/>
      <c r="H31" s="22">
        <v>3</v>
      </c>
      <c r="I31" s="20">
        <v>0.5</v>
      </c>
      <c r="J31" s="19"/>
      <c r="K31" s="19"/>
    </row>
    <row r="32" spans="1:11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3.5">
      <c r="A34" s="23" t="s">
        <v>64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3.5">
      <c r="A35" s="24" t="s">
        <v>13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9" ht="16.5">
      <c r="B37" s="60" t="s">
        <v>65</v>
      </c>
      <c r="C37" s="19"/>
      <c r="D37" s="24" t="s">
        <v>66</v>
      </c>
      <c r="E37" s="19"/>
      <c r="F37" s="19"/>
      <c r="G37" s="19"/>
      <c r="H37" s="19"/>
      <c r="I37" s="19"/>
    </row>
    <row r="38" spans="1:9" ht="16.5">
      <c r="A38" s="19"/>
      <c r="B38" s="19"/>
      <c r="C38" s="19"/>
      <c r="D38" s="23" t="s">
        <v>46</v>
      </c>
      <c r="E38" s="19"/>
      <c r="F38" s="19"/>
      <c r="G38" s="19"/>
      <c r="H38" s="19"/>
      <c r="I38" s="19"/>
    </row>
    <row r="39" spans="1:9" ht="13.5">
      <c r="A39" s="19"/>
      <c r="B39" s="19"/>
      <c r="C39" s="19"/>
      <c r="D39" s="23" t="s">
        <v>12</v>
      </c>
      <c r="E39" s="19"/>
      <c r="F39" s="19"/>
      <c r="G39" s="19"/>
      <c r="H39" s="19"/>
      <c r="I39" s="19"/>
    </row>
    <row r="40" spans="1:9" ht="13.5">
      <c r="A40" s="19"/>
      <c r="B40" s="19"/>
      <c r="C40" s="19"/>
      <c r="D40" s="19" t="s">
        <v>67</v>
      </c>
      <c r="E40" s="19"/>
      <c r="F40" s="19"/>
      <c r="G40" s="19"/>
      <c r="H40" s="19"/>
      <c r="I40" s="19"/>
    </row>
    <row r="41" spans="1:9" ht="13.5">
      <c r="A41" s="19"/>
      <c r="B41" s="19"/>
      <c r="C41" s="19"/>
      <c r="D41" s="19"/>
      <c r="E41" s="19"/>
      <c r="F41" s="19"/>
      <c r="G41" s="19"/>
      <c r="H41" s="19"/>
      <c r="I41" s="19"/>
    </row>
    <row r="42" spans="1:11" ht="13.5">
      <c r="A42" s="141"/>
      <c r="B42" s="141"/>
      <c r="C42" s="142"/>
      <c r="D42" s="142"/>
      <c r="E42" s="142"/>
      <c r="F42" s="142"/>
      <c r="G42" s="141"/>
      <c r="H42" s="141"/>
      <c r="I42" s="141"/>
      <c r="J42" s="143"/>
      <c r="K42" s="5"/>
    </row>
    <row r="43" spans="1:11" ht="13.5">
      <c r="A43" s="125"/>
      <c r="B43" s="125"/>
      <c r="C43" s="140"/>
      <c r="D43" s="140"/>
      <c r="E43" s="140"/>
      <c r="F43" s="140"/>
      <c r="G43" s="125"/>
      <c r="H43" s="125"/>
      <c r="I43" s="125"/>
      <c r="J43" s="5"/>
      <c r="K43" s="5"/>
    </row>
    <row r="44" spans="1:9" ht="13.5">
      <c r="A44" s="19"/>
      <c r="B44" s="19"/>
      <c r="C44" s="19"/>
      <c r="D44" s="19"/>
      <c r="E44" s="19"/>
      <c r="F44" s="19"/>
      <c r="G44" s="135"/>
      <c r="H44" s="136"/>
      <c r="I44" s="19"/>
    </row>
    <row r="45" ht="17.25">
      <c r="A45" s="144" t="s">
        <v>94</v>
      </c>
    </row>
    <row r="47" ht="13.5">
      <c r="B47" t="s">
        <v>92</v>
      </c>
    </row>
    <row r="49" ht="17.25">
      <c r="A49" s="144" t="s">
        <v>95</v>
      </c>
    </row>
    <row r="51" ht="13.5">
      <c r="B51" t="s">
        <v>93</v>
      </c>
    </row>
  </sheetData>
  <mergeCells count="38">
    <mergeCell ref="A29:B31"/>
    <mergeCell ref="C29:G29"/>
    <mergeCell ref="C30:G30"/>
    <mergeCell ref="C31:G31"/>
    <mergeCell ref="A26:B26"/>
    <mergeCell ref="C26:G26"/>
    <mergeCell ref="A27:B28"/>
    <mergeCell ref="C27:G27"/>
    <mergeCell ref="C28:G28"/>
    <mergeCell ref="A19:C19"/>
    <mergeCell ref="D19:E19"/>
    <mergeCell ref="A20:C20"/>
    <mergeCell ref="D20:E20"/>
    <mergeCell ref="A17:C17"/>
    <mergeCell ref="D17:E17"/>
    <mergeCell ref="A18:C18"/>
    <mergeCell ref="D18:E18"/>
    <mergeCell ref="A14:C14"/>
    <mergeCell ref="A15:C15"/>
    <mergeCell ref="D15:E15"/>
    <mergeCell ref="A16:C16"/>
    <mergeCell ref="D16:E16"/>
    <mergeCell ref="A7:B7"/>
    <mergeCell ref="G7:I7"/>
    <mergeCell ref="A8:B8"/>
    <mergeCell ref="F8:F11"/>
    <mergeCell ref="G8:I11"/>
    <mergeCell ref="A9:B9"/>
    <mergeCell ref="A10:B10"/>
    <mergeCell ref="A11:B11"/>
    <mergeCell ref="A2:B2"/>
    <mergeCell ref="G2:I2"/>
    <mergeCell ref="A3:B3"/>
    <mergeCell ref="F3:F6"/>
    <mergeCell ref="G3:I6"/>
    <mergeCell ref="A4:B4"/>
    <mergeCell ref="A5:B5"/>
    <mergeCell ref="A6:B6"/>
  </mergeCells>
  <printOptions/>
  <pageMargins left="0.75" right="0.75" top="1.2" bottom="1" header="0.512" footer="0.512"/>
  <pageSetup horizontalDpi="600" verticalDpi="600" orientation="portrait" paperSize="9" scale="96" r:id="rId2"/>
  <headerFooter alignWithMargins="0">
    <oddHeader>&amp;C&amp;"ＭＳ Ｐゴシック,太字"&amp;16天井裏等の制限（居室毎の換気用）&amp;R
㈱確認サービス
2006/10/10改定</oddHeader>
    <oddFooter>&amp;R設計者　氏名　　　　　　　　　　　　　　　　　　　　㊞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愛知建築確認検査サービス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ｼｯｸﾊｳｽ　建築材料表</dc:title>
  <dc:subject/>
  <dc:creator/>
  <cp:keywords/>
  <dc:description/>
  <cp:lastModifiedBy>User</cp:lastModifiedBy>
  <cp:lastPrinted>2006-10-10T00:36:08Z</cp:lastPrinted>
  <dcterms:created xsi:type="dcterms:W3CDTF">2003-05-26T23:45:04Z</dcterms:created>
  <dcterms:modified xsi:type="dcterms:W3CDTF">2006-10-10T01:21:25Z</dcterms:modified>
  <cp:category/>
  <cp:version/>
  <cp:contentType/>
  <cp:contentStatus/>
</cp:coreProperties>
</file>